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<sst xmlns="http://schemas.openxmlformats.org/spreadsheetml/2006/main" count="99" uniqueCount="97">
  <si>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</si>
  <si>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</si>
  <si>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</si>
  <si>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</si>
  <si>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</si>
  <si>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</si>
  <si>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</si>
  <si>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</si>
  <si>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</si>
  <si>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</si>
  <si>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</si>
  <si>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</si>
  <si>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</si>
  <si>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</si>
  <si>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</si>
  <si>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</si>
  <si>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</si>
  <si>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</si>
  <si>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</si>
  <si>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</si>
  <si>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</si>
  <si>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</si>
  <si>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</si>
  <si>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</si>
  <si>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</si>
  <si>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</si>
  <si>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</si>
  <si>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</si>
  <si>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</si>
  <si>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</si>
  <si>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</si>
  <si>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</si>
  <si>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</si>
  <si>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</si>
  <si>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</si>
  <si>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</si>
  <si>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</si>
  <si>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</si>
  <si>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</si>
  <si>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</si>
  <si>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</si>
  <si>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</si>
  <si>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</si>
  <si>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</si>
  <si>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</si>
  <si>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</si>
  <si>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</si>
  <si>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</si>
  <si>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</si>
  <si>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</si>
  <si>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</si>
  <si>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</si>
  <si>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</si>
  <si>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</si>
  <si>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</si>
  <si>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</si>
  <si>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</si>
  <si>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</si>
  <si>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</si>
  <si>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</si>
  <si>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</si>
  <si>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</si>
  <si>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</si>
  <si>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</si>
  <si>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</si>
  <si>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</si>
  <si>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</si>
  <si>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</si>
  <si>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</si>
  <si>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</si>
  <si>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</si>
  <si>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</si>
  <si>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</si>
  <si>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</si>
  <si>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</si>
  <si>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</si>
  <si>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</si>
  <si>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</si>
  <si>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</si>
  <si>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</si>
  <si>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</si>
  <si>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</si>
  <si>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</si>
  <si>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</si>
  <si>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</si>
  <si>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</si>
  <si>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Безвозмездные поступления</t>
  </si>
  <si>
    <t>Связь и информатика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</si>
  <si>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</si>
  <si>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</si>
  <si>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</si>
  <si>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план на 2024 год</t>
  </si>
  <si>
    <t>уточненный план              на 2024 год</t>
  </si>
  <si>
    <t>Остатки на 01.01.2024 г.</t>
  </si>
  <si>
    <t>на 01 апреля  2024 года</t>
  </si>
  <si>
    <t>Государственная пошлина за выдачу разрешения на установку рекламных конструкций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</si>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</sst>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/>
    </xf>
    <xf numFmtId="0" fontId="21" fillId="18" borderId="10" xfId="0" applyFont="1" applyFill="1" applyBorder="1" applyAlignment="1">
      <alignment wrapText="1"/>
    </xf>
    <xf numFmtId="3" fontId="20" fillId="18" borderId="10" xfId="0" applyNumberFormat="1" applyFont="1" applyFill="1" applyBorder="1" applyAlignment="1">
      <alignment horizontal="center"/>
    </xf>
    <xf numFmtId="3" fontId="21" fillId="18" borderId="10" xfId="0" applyNumberFormat="1" applyFont="1" applyFill="1" applyBorder="1" applyAlignment="1">
      <alignment horizontal="center"/>
    </xf>
    <xf numFmtId="173" fontId="20" fillId="18" borderId="10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3" fontId="20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37">
      <selection activeCell="D84" sqref="D84"/>
    </sheetView>
  </sheetViews>
  <sheetFormatPr defaultColWidth="9.00390625" defaultRowHeight="12.75"/>
  <cols>
    <col min="1" max="1" width="28.875" style="3" customWidth="1"/>
    <col min="2" max="2" width="12.875" style="3" customWidth="1"/>
    <col min="3" max="3" width="13.125" style="3" customWidth="1"/>
    <col min="4" max="5" width="13.00390625" style="3" customWidth="1"/>
    <col min="6" max="16384" width="8.875" style="3" customWidth="1"/>
  </cols>
  <sheetData>
    <row r="2" spans="1:5" ht="12.75">
      <c r="A2" s="2" t="s">
        <v>0</v>
      </c>
      <c r="B2" s="2"/>
      <c r="C2" s="2"/>
      <c r="D2" s="2"/>
      <c r="E2" s="2"/>
    </row>
    <row r="3" spans="1:5" ht="12.75">
      <c r="A3" s="2" t="s">
        <v>1</v>
      </c>
      <c r="B3" s="2"/>
      <c r="C3" s="2"/>
      <c r="D3" s="2"/>
      <c r="E3" s="2"/>
    </row>
    <row r="4" spans="1:5" ht="12.75">
      <c r="A4" s="2" t="s">
        <v>94</v>
      </c>
      <c r="B4" s="1"/>
      <c r="C4" s="1"/>
      <c r="D4" s="1"/>
      <c r="E4" s="1"/>
    </row>
    <row r="5" spans="1:3" ht="12.75">
      <c r="A5" s="3" t="s">
        <v>75</v>
      </c>
      <c r="B5" s="4"/>
      <c r="C5" s="4"/>
    </row>
    <row r="6" ht="12.75">
      <c r="E6" s="5" t="s">
        <v>2</v>
      </c>
    </row>
    <row r="7" spans="1:5" ht="39">
      <c r="A7" s="10"/>
      <c r="B7" s="11" t="s">
        <v>91</v>
      </c>
      <c r="C7" s="11" t="s">
        <v>92</v>
      </c>
      <c r="D7" s="11" t="s">
        <v>3</v>
      </c>
      <c r="E7" s="11" t="s">
        <v>4</v>
      </c>
    </row>
    <row r="8" spans="1:5" ht="17.25" customHeight="1">
      <c r="A8" s="12" t="s">
        <v>5</v>
      </c>
      <c r="B8" s="13"/>
      <c r="C8" s="13"/>
      <c r="D8" s="13"/>
      <c r="E8" s="13"/>
    </row>
    <row r="9" spans="1:5" ht="29.25" customHeight="1">
      <c r="A9" s="14" t="s">
        <v>6</v>
      </c>
      <c r="B9" s="15">
        <f>B10+B11+B12+B17+B20+B25+B27+B28+B29+B26</f>
        <v>155681.9</v>
      </c>
      <c r="C9" s="15">
        <f>C10+C11+C12+C17+C20+C25+C27+C28+C29+C26</f>
        <v>155681.9</v>
      </c>
      <c r="D9" s="15">
        <f>D10+D11+D12+D17+D20+D25+D27+D28+D29+D26</f>
        <v>22779</v>
      </c>
      <c r="E9" s="16">
        <f>D9/C9*100</f>
        <v>14.631758733674245</v>
      </c>
    </row>
    <row r="10" spans="1:5" ht="12.75">
      <c r="A10" s="8" t="s">
        <v>7</v>
      </c>
      <c r="B10" s="17">
        <v>6087</v>
      </c>
      <c r="C10" s="17">
        <v>6087</v>
      </c>
      <c r="D10" s="17">
        <v>1637</v>
      </c>
      <c r="E10" s="18">
        <f aca="true" t="shared" si="0" ref="E10:E78">D10/C10*100</f>
        <v>26.893379333004763</v>
      </c>
    </row>
    <row r="11" spans="1:5" ht="12.75">
      <c r="A11" s="8" t="s">
        <v>8</v>
      </c>
      <c r="B11" s="17">
        <v>109715.1</v>
      </c>
      <c r="C11" s="17">
        <v>109715.1</v>
      </c>
      <c r="D11" s="17">
        <v>13244</v>
      </c>
      <c r="E11" s="18">
        <f t="shared" si="0"/>
        <v>12.071264575249895</v>
      </c>
    </row>
    <row r="12" spans="1:5" ht="12.75">
      <c r="A12" s="19" t="s">
        <v>9</v>
      </c>
      <c r="B12" s="20">
        <f>B14+B15+B16+B13</f>
        <v>16721.8</v>
      </c>
      <c r="C12" s="20">
        <f>C14+C15+C16+C13</f>
        <v>16721.8</v>
      </c>
      <c r="D12" s="20">
        <f>D14+D15+D16+D13</f>
        <v>3107</v>
      </c>
      <c r="E12" s="21">
        <f t="shared" si="0"/>
        <v>18.580535588273992</v>
      </c>
    </row>
    <row r="13" spans="1:5" ht="39">
      <c r="A13" s="8" t="s">
        <v>81</v>
      </c>
      <c r="B13" s="20">
        <v>14473</v>
      </c>
      <c r="C13" s="20">
        <v>14473</v>
      </c>
      <c r="D13" s="20">
        <v>1976</v>
      </c>
      <c r="E13" s="18">
        <f t="shared" si="0"/>
        <v>13.653009051336973</v>
      </c>
    </row>
    <row r="14" spans="1:5" ht="27.75" customHeight="1">
      <c r="A14" s="8" t="s">
        <v>10</v>
      </c>
      <c r="B14" s="17">
        <v>6.8</v>
      </c>
      <c r="C14" s="17">
        <v>6.8</v>
      </c>
      <c r="D14" s="17">
        <v>7</v>
      </c>
      <c r="E14" s="18">
        <f t="shared" si="0"/>
        <v>102.94117647058825</v>
      </c>
    </row>
    <row r="15" spans="1:5" ht="26.25">
      <c r="A15" s="8" t="s">
        <v>11</v>
      </c>
      <c r="B15" s="17">
        <v>19</v>
      </c>
      <c r="C15" s="17">
        <v>19</v>
      </c>
      <c r="D15" s="17">
        <v>27</v>
      </c>
      <c r="E15" s="18">
        <f t="shared" si="0"/>
        <v>142.10526315789474</v>
      </c>
    </row>
    <row r="16" spans="1:5" ht="39">
      <c r="A16" s="8" t="s">
        <v>83</v>
      </c>
      <c r="B16" s="17">
        <v>2223</v>
      </c>
      <c r="C16" s="17">
        <v>2223</v>
      </c>
      <c r="D16" s="17">
        <v>1097</v>
      </c>
      <c r="E16" s="18">
        <f t="shared" si="0"/>
        <v>49.347728295096715</v>
      </c>
    </row>
    <row r="17" spans="1:5" ht="12.75">
      <c r="A17" s="19" t="s">
        <v>12</v>
      </c>
      <c r="B17" s="20">
        <f>B18</f>
        <v>0</v>
      </c>
      <c r="C17" s="20">
        <f>C18</f>
        <v>0</v>
      </c>
      <c r="D17" s="20">
        <f>D18+D19</f>
        <v>23</v>
      </c>
      <c r="E17" s="18"/>
    </row>
    <row r="18" spans="1:5" ht="39">
      <c r="A18" s="8" t="s">
        <v>13</v>
      </c>
      <c r="B18" s="17">
        <v>0</v>
      </c>
      <c r="C18" s="17">
        <v>0</v>
      </c>
      <c r="D18" s="17">
        <v>13</v>
      </c>
      <c r="E18" s="18"/>
    </row>
    <row r="19" spans="1:5" ht="39">
      <c r="A19" s="8" t="s">
        <v>95</v>
      </c>
      <c r="B19" s="17"/>
      <c r="C19" s="17"/>
      <c r="D19" s="17">
        <v>10</v>
      </c>
      <c r="E19" s="18"/>
    </row>
    <row r="20" spans="1:5" ht="51" customHeight="1">
      <c r="A20" s="19" t="s">
        <v>14</v>
      </c>
      <c r="B20" s="20">
        <f>B22+B23+B21+B24</f>
        <v>19185</v>
      </c>
      <c r="C20" s="20">
        <f>C22+C23+C21+C24</f>
        <v>19185</v>
      </c>
      <c r="D20" s="20">
        <f>D22+D23+D21+D24</f>
        <v>3931</v>
      </c>
      <c r="E20" s="21">
        <f t="shared" si="0"/>
        <v>20.489966119364087</v>
      </c>
    </row>
    <row r="21" spans="1:5" ht="43.5" customHeight="1">
      <c r="A21" s="8" t="s">
        <v>15</v>
      </c>
      <c r="B21" s="20"/>
      <c r="C21" s="20"/>
      <c r="D21" s="20"/>
      <c r="E21" s="21"/>
    </row>
    <row r="22" spans="1:5" ht="132">
      <c r="A22" s="22" t="s">
        <v>16</v>
      </c>
      <c r="B22" s="17">
        <v>16840</v>
      </c>
      <c r="C22" s="17">
        <v>16840</v>
      </c>
      <c r="D22" s="17">
        <v>3397</v>
      </c>
      <c r="E22" s="18">
        <f t="shared" si="0"/>
        <v>20.172209026128264</v>
      </c>
    </row>
    <row r="23" spans="1:5" ht="133.5" customHeight="1">
      <c r="A23" s="22" t="s">
        <v>17</v>
      </c>
      <c r="B23" s="17">
        <v>2195</v>
      </c>
      <c r="C23" s="17">
        <v>2195</v>
      </c>
      <c r="D23" s="17">
        <v>441</v>
      </c>
      <c r="E23" s="18">
        <f t="shared" si="0"/>
        <v>20.091116173120728</v>
      </c>
    </row>
    <row r="24" spans="1:5" ht="52.5">
      <c r="A24" s="22" t="s">
        <v>18</v>
      </c>
      <c r="B24" s="17">
        <v>150</v>
      </c>
      <c r="C24" s="17">
        <v>150</v>
      </c>
      <c r="D24" s="17">
        <v>93</v>
      </c>
      <c r="E24" s="18">
        <f t="shared" si="0"/>
        <v>62</v>
      </c>
    </row>
    <row r="25" spans="1:5" ht="26.25">
      <c r="A25" s="8" t="s">
        <v>19</v>
      </c>
      <c r="B25" s="17">
        <v>2310</v>
      </c>
      <c r="C25" s="17">
        <v>2310</v>
      </c>
      <c r="D25" s="17">
        <v>317</v>
      </c>
      <c r="E25" s="18">
        <f t="shared" si="0"/>
        <v>13.722943722943723</v>
      </c>
    </row>
    <row r="26" spans="1:5" ht="26.25">
      <c r="A26" s="8" t="s">
        <v>80</v>
      </c>
      <c r="B26" s="17">
        <v>1100</v>
      </c>
      <c r="C26" s="17">
        <v>1100</v>
      </c>
      <c r="D26" s="17">
        <v>92</v>
      </c>
      <c r="E26" s="18">
        <f t="shared" si="0"/>
        <v>8.363636363636363</v>
      </c>
    </row>
    <row r="27" spans="1:5" ht="26.25">
      <c r="A27" s="8" t="s">
        <v>20</v>
      </c>
      <c r="B27" s="17">
        <v>271</v>
      </c>
      <c r="C27" s="17">
        <v>271</v>
      </c>
      <c r="D27" s="17">
        <v>177</v>
      </c>
      <c r="E27" s="18">
        <f t="shared" si="0"/>
        <v>65.31365313653137</v>
      </c>
    </row>
    <row r="28" spans="1:5" ht="26.25">
      <c r="A28" s="8" t="s">
        <v>21</v>
      </c>
      <c r="B28" s="17">
        <v>292</v>
      </c>
      <c r="C28" s="17">
        <v>292</v>
      </c>
      <c r="D28" s="17">
        <v>251</v>
      </c>
      <c r="E28" s="18">
        <f t="shared" si="0"/>
        <v>85.95890410958904</v>
      </c>
    </row>
    <row r="29" spans="1:5" ht="12.75">
      <c r="A29" s="8" t="s">
        <v>22</v>
      </c>
      <c r="B29" s="17">
        <v>0</v>
      </c>
      <c r="C29" s="17">
        <v>0</v>
      </c>
      <c r="D29" s="17"/>
      <c r="E29" s="18" t="s">
        <v>82</v>
      </c>
    </row>
    <row r="30" spans="1:5" ht="26.25">
      <c r="A30" s="23" t="s">
        <v>23</v>
      </c>
      <c r="B30" s="24">
        <f>B31</f>
        <v>1269893</v>
      </c>
      <c r="C30" s="24">
        <f>C31+C38+C39+C36</f>
        <v>1312649</v>
      </c>
      <c r="D30" s="24">
        <f>D31+D38+D39+D36+D37</f>
        <v>288945</v>
      </c>
      <c r="E30" s="16">
        <f t="shared" si="0"/>
        <v>22.012358216095848</v>
      </c>
    </row>
    <row r="31" spans="1:5" ht="52.5">
      <c r="A31" s="19" t="s">
        <v>24</v>
      </c>
      <c r="B31" s="20">
        <f>B32+B33+B34+B35</f>
        <v>1269893</v>
      </c>
      <c r="C31" s="20">
        <f>C32+C33+C34+C35</f>
        <v>1312579</v>
      </c>
      <c r="D31" s="20">
        <f>D32+D33+D34+D35</f>
        <v>289090</v>
      </c>
      <c r="E31" s="21">
        <f t="shared" si="0"/>
        <v>22.02457909200132</v>
      </c>
    </row>
    <row r="32" spans="1:5" ht="26.25">
      <c r="A32" s="8" t="s">
        <v>25</v>
      </c>
      <c r="B32" s="17">
        <v>683954</v>
      </c>
      <c r="C32" s="17">
        <v>683954</v>
      </c>
      <c r="D32" s="17">
        <v>155646</v>
      </c>
      <c r="E32" s="18">
        <f t="shared" si="0"/>
        <v>22.75679358553353</v>
      </c>
    </row>
    <row r="33" spans="1:5" ht="12.75">
      <c r="A33" s="8" t="s">
        <v>26</v>
      </c>
      <c r="B33" s="17">
        <v>49485</v>
      </c>
      <c r="C33" s="17">
        <v>59770</v>
      </c>
      <c r="D33" s="17">
        <v>5901</v>
      </c>
      <c r="E33" s="18">
        <f t="shared" si="0"/>
        <v>9.872845909319055</v>
      </c>
    </row>
    <row r="34" spans="1:5" ht="12.75">
      <c r="A34" s="8" t="s">
        <v>27</v>
      </c>
      <c r="B34" s="17">
        <v>503119</v>
      </c>
      <c r="C34" s="17">
        <v>521104</v>
      </c>
      <c r="D34" s="17">
        <v>117001</v>
      </c>
      <c r="E34" s="18">
        <f t="shared" si="0"/>
        <v>22.452523872393996</v>
      </c>
    </row>
    <row r="35" spans="1:5" ht="12.75">
      <c r="A35" s="8" t="s">
        <v>28</v>
      </c>
      <c r="B35" s="17">
        <v>33335</v>
      </c>
      <c r="C35" s="17">
        <v>47751</v>
      </c>
      <c r="D35" s="17">
        <v>10542</v>
      </c>
      <c r="E35" s="18">
        <f t="shared" si="0"/>
        <v>22.07702456493058</v>
      </c>
    </row>
    <row r="36" spans="1:5" ht="12.75">
      <c r="A36" s="8" t="s">
        <v>86</v>
      </c>
      <c r="B36" s="17"/>
      <c r="C36" s="17">
        <v>70</v>
      </c>
      <c r="D36" s="17">
        <v>70</v>
      </c>
      <c r="E36" s="18">
        <f t="shared" si="0"/>
        <v>100</v>
      </c>
    </row>
    <row r="37" spans="1:5" ht="122.25" customHeight="1">
      <c r="A37" s="8" t="s">
        <v>96</v>
      </c>
      <c r="B37" s="17"/>
      <c r="C37" s="17"/>
      <c r="D37" s="17">
        <v>-213</v>
      </c>
      <c r="E37" s="18"/>
    </row>
    <row r="38" spans="1:5" ht="66" customHeight="1">
      <c r="A38" s="8" t="s">
        <v>29</v>
      </c>
      <c r="B38" s="24"/>
      <c r="C38" s="17">
        <v>519</v>
      </c>
      <c r="D38" s="17">
        <v>519</v>
      </c>
      <c r="E38" s="18">
        <f t="shared" si="0"/>
        <v>100</v>
      </c>
    </row>
    <row r="39" spans="1:5" ht="26.25">
      <c r="A39" s="8" t="s">
        <v>30</v>
      </c>
      <c r="B39" s="15"/>
      <c r="C39" s="17">
        <v>-519</v>
      </c>
      <c r="D39" s="17">
        <v>-521</v>
      </c>
      <c r="E39" s="18">
        <f t="shared" si="0"/>
        <v>100.38535645472062</v>
      </c>
    </row>
    <row r="40" spans="1:7" ht="12.75">
      <c r="A40" s="23" t="s">
        <v>31</v>
      </c>
      <c r="B40" s="24">
        <f>B30+B9</f>
        <v>1425574.9</v>
      </c>
      <c r="C40" s="24">
        <f>C30+C9</f>
        <v>1468330.9</v>
      </c>
      <c r="D40" s="24">
        <f>D30+D9</f>
        <v>311724</v>
      </c>
      <c r="E40" s="16">
        <f t="shared" si="0"/>
        <v>21.229819518202607</v>
      </c>
      <c r="G40" s="6"/>
    </row>
    <row r="41" spans="1:7" ht="18" customHeight="1">
      <c r="A41" s="25" t="s">
        <v>32</v>
      </c>
      <c r="B41" s="26"/>
      <c r="C41" s="27"/>
      <c r="D41" s="27"/>
      <c r="E41" s="28"/>
      <c r="G41" s="6"/>
    </row>
    <row r="42" spans="1:5" ht="12.75">
      <c r="A42" s="19" t="s">
        <v>33</v>
      </c>
      <c r="B42" s="20">
        <f>B43+B44+B45+B46+B47+B49+B50</f>
        <v>117747</v>
      </c>
      <c r="C42" s="20">
        <f>C43+C44+C45+C46+C47+C48+C49+C50</f>
        <v>117747</v>
      </c>
      <c r="D42" s="20">
        <f>D43+D44+D45+D46+D47+D48+D49+D50</f>
        <v>25689</v>
      </c>
      <c r="E42" s="21">
        <f t="shared" si="0"/>
        <v>21.817116359652474</v>
      </c>
    </row>
    <row r="43" spans="1:5" ht="52.5">
      <c r="A43" s="8" t="s">
        <v>34</v>
      </c>
      <c r="B43" s="17">
        <v>2259</v>
      </c>
      <c r="C43" s="17">
        <v>2259</v>
      </c>
      <c r="D43" s="17">
        <v>451</v>
      </c>
      <c r="E43" s="18">
        <f t="shared" si="0"/>
        <v>19.96458610004427</v>
      </c>
    </row>
    <row r="44" spans="1:5" ht="78.75">
      <c r="A44" s="29" t="s">
        <v>35</v>
      </c>
      <c r="B44" s="17">
        <v>3116</v>
      </c>
      <c r="C44" s="17">
        <v>3172</v>
      </c>
      <c r="D44" s="17">
        <v>547</v>
      </c>
      <c r="E44" s="18">
        <f t="shared" si="0"/>
        <v>17.244640605296343</v>
      </c>
    </row>
    <row r="45" spans="1:5" ht="78.75">
      <c r="A45" s="8" t="s">
        <v>36</v>
      </c>
      <c r="B45" s="17">
        <v>62614</v>
      </c>
      <c r="C45" s="17">
        <v>62558</v>
      </c>
      <c r="D45" s="17">
        <v>13029</v>
      </c>
      <c r="E45" s="18">
        <f t="shared" si="0"/>
        <v>20.827072476741584</v>
      </c>
    </row>
    <row r="46" spans="1:5" ht="12.75">
      <c r="A46" s="8" t="s">
        <v>78</v>
      </c>
      <c r="B46" s="17">
        <v>13</v>
      </c>
      <c r="C46" s="17">
        <v>13</v>
      </c>
      <c r="D46" s="17"/>
      <c r="E46" s="18">
        <f t="shared" si="0"/>
        <v>0</v>
      </c>
    </row>
    <row r="47" spans="1:5" ht="66">
      <c r="A47" s="8" t="s">
        <v>37</v>
      </c>
      <c r="B47" s="17">
        <v>16132</v>
      </c>
      <c r="C47" s="17">
        <v>16132</v>
      </c>
      <c r="D47" s="17">
        <v>3422</v>
      </c>
      <c r="E47" s="18">
        <f t="shared" si="0"/>
        <v>21.212496900570297</v>
      </c>
    </row>
    <row r="48" spans="1:5" ht="26.25">
      <c r="A48" s="8" t="s">
        <v>79</v>
      </c>
      <c r="B48" s="17"/>
      <c r="C48" s="17"/>
      <c r="D48" s="17"/>
      <c r="E48" s="18"/>
    </row>
    <row r="49" spans="1:5" ht="12.75">
      <c r="A49" s="8" t="s">
        <v>38</v>
      </c>
      <c r="B49" s="17">
        <v>500</v>
      </c>
      <c r="C49" s="17">
        <v>500</v>
      </c>
      <c r="D49" s="17">
        <v>0</v>
      </c>
      <c r="E49" s="18">
        <v>0</v>
      </c>
    </row>
    <row r="50" spans="1:5" ht="26.25">
      <c r="A50" s="8" t="s">
        <v>39</v>
      </c>
      <c r="B50" s="17">
        <v>33113</v>
      </c>
      <c r="C50" s="17">
        <v>33113</v>
      </c>
      <c r="D50" s="17">
        <v>8240</v>
      </c>
      <c r="E50" s="18">
        <f t="shared" si="0"/>
        <v>24.88448645547066</v>
      </c>
    </row>
    <row r="51" spans="1:5" ht="12.75">
      <c r="A51" s="19" t="s">
        <v>40</v>
      </c>
      <c r="B51" s="20">
        <f>B52</f>
        <v>4556</v>
      </c>
      <c r="C51" s="20">
        <f>C52</f>
        <v>4556</v>
      </c>
      <c r="D51" s="20">
        <f>D52</f>
        <v>1091</v>
      </c>
      <c r="E51" s="21">
        <f t="shared" si="0"/>
        <v>23.94644424934153</v>
      </c>
    </row>
    <row r="52" spans="1:5" ht="26.25">
      <c r="A52" s="8" t="s">
        <v>41</v>
      </c>
      <c r="B52" s="20">
        <v>4556</v>
      </c>
      <c r="C52" s="20">
        <v>4556</v>
      </c>
      <c r="D52" s="20">
        <v>1091</v>
      </c>
      <c r="E52" s="18">
        <f t="shared" si="0"/>
        <v>23.94644424934153</v>
      </c>
    </row>
    <row r="53" spans="1:5" s="7" customFormat="1" ht="39">
      <c r="A53" s="19" t="s">
        <v>76</v>
      </c>
      <c r="B53" s="30">
        <f>B54</f>
        <v>0</v>
      </c>
      <c r="C53" s="30">
        <f>C54</f>
        <v>4046</v>
      </c>
      <c r="D53" s="30">
        <f>D54</f>
        <v>4046</v>
      </c>
      <c r="E53" s="18">
        <f t="shared" si="0"/>
        <v>100</v>
      </c>
    </row>
    <row r="54" spans="1:5" ht="52.5">
      <c r="A54" s="8" t="s">
        <v>89</v>
      </c>
      <c r="B54" s="20"/>
      <c r="C54" s="20">
        <v>4046</v>
      </c>
      <c r="D54" s="20">
        <v>4046</v>
      </c>
      <c r="E54" s="18">
        <f t="shared" si="0"/>
        <v>100</v>
      </c>
    </row>
    <row r="55" spans="1:5" ht="12.75">
      <c r="A55" s="19" t="s">
        <v>42</v>
      </c>
      <c r="B55" s="20">
        <f>B56+B57+B58+B59+B61+B60</f>
        <v>42741</v>
      </c>
      <c r="C55" s="20">
        <f>C56+C57+C58+C59+C61+C60</f>
        <v>52200</v>
      </c>
      <c r="D55" s="20">
        <f>D56+D57+D58+D59+D61+D60</f>
        <v>3585</v>
      </c>
      <c r="E55" s="18">
        <f t="shared" si="0"/>
        <v>6.8678160919540225</v>
      </c>
    </row>
    <row r="56" spans="1:5" ht="17.25" customHeight="1">
      <c r="A56" s="8" t="s">
        <v>43</v>
      </c>
      <c r="B56" s="17">
        <v>7070</v>
      </c>
      <c r="C56" s="17">
        <v>16512</v>
      </c>
      <c r="D56" s="17">
        <v>1158</v>
      </c>
      <c r="E56" s="18">
        <f t="shared" si="0"/>
        <v>7.013081395348837</v>
      </c>
    </row>
    <row r="57" spans="1:5" ht="12.75">
      <c r="A57" s="8" t="s">
        <v>44</v>
      </c>
      <c r="B57" s="17">
        <v>645</v>
      </c>
      <c r="C57" s="17">
        <v>645</v>
      </c>
      <c r="D57" s="17">
        <v>0</v>
      </c>
      <c r="E57" s="18">
        <f t="shared" si="0"/>
        <v>0</v>
      </c>
    </row>
    <row r="58" spans="1:5" ht="12.75">
      <c r="A58" s="8" t="s">
        <v>45</v>
      </c>
      <c r="B58" s="17">
        <v>15980</v>
      </c>
      <c r="C58" s="17">
        <v>15980</v>
      </c>
      <c r="D58" s="17">
        <v>2427</v>
      </c>
      <c r="E58" s="18">
        <f t="shared" si="0"/>
        <v>15.18773466833542</v>
      </c>
    </row>
    <row r="59" spans="1:5" ht="26.25">
      <c r="A59" s="8" t="s">
        <v>46</v>
      </c>
      <c r="B59" s="17">
        <v>0</v>
      </c>
      <c r="C59" s="17"/>
      <c r="D59" s="17">
        <v>0</v>
      </c>
      <c r="E59" s="18"/>
    </row>
    <row r="60" spans="1:5" ht="12.75">
      <c r="A60" s="8" t="s">
        <v>87</v>
      </c>
      <c r="B60" s="17">
        <v>17233</v>
      </c>
      <c r="C60" s="17">
        <v>17250</v>
      </c>
      <c r="D60" s="17">
        <v>0</v>
      </c>
      <c r="E60" s="18">
        <f t="shared" si="0"/>
        <v>0</v>
      </c>
    </row>
    <row r="61" spans="1:5" ht="26.25">
      <c r="A61" s="8" t="s">
        <v>47</v>
      </c>
      <c r="B61" s="17">
        <v>1813</v>
      </c>
      <c r="C61" s="17">
        <v>1813</v>
      </c>
      <c r="D61" s="17">
        <v>0</v>
      </c>
      <c r="E61" s="18">
        <f t="shared" si="0"/>
        <v>0</v>
      </c>
    </row>
    <row r="62" spans="1:5" ht="26.25">
      <c r="A62" s="19" t="s">
        <v>48</v>
      </c>
      <c r="B62" s="20">
        <f>B63+B64+B65+B66</f>
        <v>25252</v>
      </c>
      <c r="C62" s="20">
        <f>C63+C64+C65+C66</f>
        <v>29296</v>
      </c>
      <c r="D62" s="20">
        <f>D63+D64+D65+D66</f>
        <v>9015</v>
      </c>
      <c r="E62" s="21">
        <f t="shared" si="0"/>
        <v>30.77211906062261</v>
      </c>
    </row>
    <row r="63" spans="1:5" ht="12.75">
      <c r="A63" s="8" t="s">
        <v>49</v>
      </c>
      <c r="B63" s="17">
        <v>2800</v>
      </c>
      <c r="C63" s="17">
        <v>2800</v>
      </c>
      <c r="D63" s="17">
        <v>207</v>
      </c>
      <c r="E63" s="18">
        <f t="shared" si="0"/>
        <v>7.392857142857142</v>
      </c>
    </row>
    <row r="64" spans="1:5" ht="12.75">
      <c r="A64" s="8" t="s">
        <v>50</v>
      </c>
      <c r="B64" s="17">
        <v>16079</v>
      </c>
      <c r="C64" s="17">
        <v>16079</v>
      </c>
      <c r="D64" s="17">
        <v>7700</v>
      </c>
      <c r="E64" s="18">
        <f t="shared" si="0"/>
        <v>47.888550282977796</v>
      </c>
    </row>
    <row r="65" spans="1:5" ht="12.75">
      <c r="A65" s="8" t="s">
        <v>51</v>
      </c>
      <c r="B65" s="17">
        <v>618</v>
      </c>
      <c r="C65" s="17">
        <v>4662</v>
      </c>
      <c r="D65" s="17">
        <v>0</v>
      </c>
      <c r="E65" s="18">
        <f t="shared" si="0"/>
        <v>0</v>
      </c>
    </row>
    <row r="66" spans="1:5" ht="30.75" customHeight="1">
      <c r="A66" s="8" t="s">
        <v>52</v>
      </c>
      <c r="B66" s="17">
        <v>5755</v>
      </c>
      <c r="C66" s="17">
        <v>5755</v>
      </c>
      <c r="D66" s="17">
        <v>1108</v>
      </c>
      <c r="E66" s="18">
        <f t="shared" si="0"/>
        <v>19.252823631624675</v>
      </c>
    </row>
    <row r="67" spans="1:5" ht="12.75">
      <c r="A67" s="19" t="s">
        <v>84</v>
      </c>
      <c r="B67" s="17">
        <v>3234</v>
      </c>
      <c r="C67" s="17">
        <v>3234</v>
      </c>
      <c r="D67" s="17">
        <v>13</v>
      </c>
      <c r="E67" s="18">
        <f t="shared" si="0"/>
        <v>0.4019789734075448</v>
      </c>
    </row>
    <row r="68" spans="1:5" ht="12.75">
      <c r="A68" s="19" t="s">
        <v>53</v>
      </c>
      <c r="B68" s="20">
        <f>B69+B70+B72+B73+B71</f>
        <v>810272</v>
      </c>
      <c r="C68" s="20">
        <f>C69+C70+C72+C73+C71</f>
        <v>828622</v>
      </c>
      <c r="D68" s="20">
        <f>D69+D70+D72+D73+D71</f>
        <v>176263</v>
      </c>
      <c r="E68" s="21">
        <f t="shared" si="0"/>
        <v>21.271822374979184</v>
      </c>
    </row>
    <row r="69" spans="1:5" ht="12.75">
      <c r="A69" s="8" t="s">
        <v>54</v>
      </c>
      <c r="B69" s="31">
        <v>200998</v>
      </c>
      <c r="C69" s="17">
        <v>207899</v>
      </c>
      <c r="D69" s="17">
        <v>46705</v>
      </c>
      <c r="E69" s="18">
        <f t="shared" si="0"/>
        <v>22.46523552301839</v>
      </c>
    </row>
    <row r="70" spans="1:5" ht="12.75">
      <c r="A70" s="8" t="s">
        <v>55</v>
      </c>
      <c r="B70" s="31">
        <v>534221</v>
      </c>
      <c r="C70" s="17">
        <v>545031</v>
      </c>
      <c r="D70" s="17">
        <v>115276</v>
      </c>
      <c r="E70" s="18">
        <f t="shared" si="0"/>
        <v>21.150356585221758</v>
      </c>
    </row>
    <row r="71" spans="1:5" ht="12.75">
      <c r="A71" s="8" t="s">
        <v>77</v>
      </c>
      <c r="B71" s="31">
        <v>44688</v>
      </c>
      <c r="C71" s="17">
        <v>45127</v>
      </c>
      <c r="D71" s="17">
        <v>8812</v>
      </c>
      <c r="E71" s="18">
        <f t="shared" si="0"/>
        <v>19.52711237175084</v>
      </c>
    </row>
    <row r="72" spans="1:5" ht="26.25">
      <c r="A72" s="8" t="s">
        <v>56</v>
      </c>
      <c r="B72" s="17">
        <v>8783</v>
      </c>
      <c r="C72" s="17">
        <v>8983</v>
      </c>
      <c r="D72" s="17">
        <v>1312</v>
      </c>
      <c r="E72" s="18">
        <f t="shared" si="0"/>
        <v>14.605365690749192</v>
      </c>
    </row>
    <row r="73" spans="1:5" ht="26.25">
      <c r="A73" s="8" t="s">
        <v>57</v>
      </c>
      <c r="B73" s="31">
        <v>21582</v>
      </c>
      <c r="C73" s="17">
        <v>21582</v>
      </c>
      <c r="D73" s="17">
        <v>4158</v>
      </c>
      <c r="E73" s="18">
        <f t="shared" si="0"/>
        <v>19.26605504587156</v>
      </c>
    </row>
    <row r="74" spans="1:5" ht="18" customHeight="1">
      <c r="A74" s="19" t="s">
        <v>58</v>
      </c>
      <c r="B74" s="20">
        <f>B75+B76</f>
        <v>218822</v>
      </c>
      <c r="C74" s="20">
        <f>C75+C76</f>
        <v>220496</v>
      </c>
      <c r="D74" s="20">
        <f>D75+D76</f>
        <v>53514</v>
      </c>
      <c r="E74" s="21">
        <f t="shared" si="0"/>
        <v>24.26982802409114</v>
      </c>
    </row>
    <row r="75" spans="1:5" ht="12.75">
      <c r="A75" s="8" t="s">
        <v>59</v>
      </c>
      <c r="B75" s="17">
        <v>183724</v>
      </c>
      <c r="C75" s="17">
        <v>185398</v>
      </c>
      <c r="D75" s="17">
        <v>46677</v>
      </c>
      <c r="E75" s="18">
        <f t="shared" si="0"/>
        <v>25.176646997270737</v>
      </c>
    </row>
    <row r="76" spans="1:5" ht="26.25">
      <c r="A76" s="8" t="s">
        <v>60</v>
      </c>
      <c r="B76" s="17">
        <v>35098</v>
      </c>
      <c r="C76" s="17">
        <v>35098</v>
      </c>
      <c r="D76" s="17">
        <v>6837</v>
      </c>
      <c r="E76" s="18">
        <f t="shared" si="0"/>
        <v>19.479742435466406</v>
      </c>
    </row>
    <row r="77" spans="1:5" ht="12.75">
      <c r="A77" s="32" t="s">
        <v>61</v>
      </c>
      <c r="B77" s="20">
        <f>B78+B79+B80+B81</f>
        <v>46159</v>
      </c>
      <c r="C77" s="20">
        <f>C78+C79+C80+C81</f>
        <v>46160</v>
      </c>
      <c r="D77" s="20">
        <f>D78+D79+D80+D81</f>
        <v>7502</v>
      </c>
      <c r="E77" s="21">
        <f t="shared" si="0"/>
        <v>16.25216637781629</v>
      </c>
    </row>
    <row r="78" spans="1:5" ht="12.75">
      <c r="A78" s="8" t="s">
        <v>62</v>
      </c>
      <c r="B78" s="31">
        <v>5522</v>
      </c>
      <c r="C78" s="31">
        <v>5522</v>
      </c>
      <c r="D78" s="17">
        <v>927</v>
      </c>
      <c r="E78" s="18">
        <f t="shared" si="0"/>
        <v>16.787395871061207</v>
      </c>
    </row>
    <row r="79" spans="1:5" ht="16.5" customHeight="1">
      <c r="A79" s="8" t="s">
        <v>63</v>
      </c>
      <c r="B79" s="17">
        <v>40048</v>
      </c>
      <c r="C79" s="17">
        <v>40048</v>
      </c>
      <c r="D79" s="17">
        <v>6478</v>
      </c>
      <c r="E79" s="18">
        <f aca="true" t="shared" si="1" ref="E79:E88">D79/C79*100</f>
        <v>16.17558929284858</v>
      </c>
    </row>
    <row r="80" spans="1:5" ht="12.75">
      <c r="A80" s="29" t="s">
        <v>64</v>
      </c>
      <c r="B80" s="31">
        <v>589</v>
      </c>
      <c r="C80" s="31">
        <v>590</v>
      </c>
      <c r="D80" s="17">
        <v>97</v>
      </c>
      <c r="E80" s="18">
        <f t="shared" si="1"/>
        <v>16.440677966101696</v>
      </c>
    </row>
    <row r="81" spans="1:5" ht="26.25">
      <c r="A81" s="8" t="s">
        <v>65</v>
      </c>
      <c r="B81" s="17"/>
      <c r="C81" s="17"/>
      <c r="D81" s="17">
        <v>0</v>
      </c>
      <c r="E81" s="18">
        <v>0</v>
      </c>
    </row>
    <row r="82" spans="1:5" ht="12.75">
      <c r="A82" s="19" t="s">
        <v>66</v>
      </c>
      <c r="B82" s="20">
        <f>B85+B83+B84</f>
        <v>32491</v>
      </c>
      <c r="C82" s="20">
        <f>C85+C83+C84</f>
        <v>39193</v>
      </c>
      <c r="D82" s="20">
        <f>D83+D85+D84</f>
        <v>7207</v>
      </c>
      <c r="E82" s="18">
        <f t="shared" si="1"/>
        <v>18.38848774015768</v>
      </c>
    </row>
    <row r="83" spans="1:5" ht="12.75">
      <c r="A83" s="8" t="s">
        <v>85</v>
      </c>
      <c r="B83" s="20">
        <v>23301</v>
      </c>
      <c r="C83" s="20">
        <v>23457</v>
      </c>
      <c r="D83" s="20">
        <v>5405</v>
      </c>
      <c r="E83" s="18">
        <f t="shared" si="1"/>
        <v>23.042162254337725</v>
      </c>
    </row>
    <row r="84" spans="1:5" ht="12.75">
      <c r="A84" s="8" t="s">
        <v>88</v>
      </c>
      <c r="B84" s="20">
        <v>7990</v>
      </c>
      <c r="C84" s="20">
        <v>7990</v>
      </c>
      <c r="D84" s="20">
        <v>1446</v>
      </c>
      <c r="E84" s="18">
        <f t="shared" si="1"/>
        <v>18.097622027534417</v>
      </c>
    </row>
    <row r="85" spans="1:5" ht="12.75">
      <c r="A85" s="8" t="s">
        <v>67</v>
      </c>
      <c r="B85" s="17">
        <v>1200</v>
      </c>
      <c r="C85" s="20">
        <v>7746</v>
      </c>
      <c r="D85" s="20">
        <v>356</v>
      </c>
      <c r="E85" s="18">
        <f t="shared" si="1"/>
        <v>4.595920475083915</v>
      </c>
    </row>
    <row r="86" spans="1:5" ht="26.25" customHeight="1">
      <c r="A86" s="19" t="s">
        <v>68</v>
      </c>
      <c r="B86" s="20">
        <v>250</v>
      </c>
      <c r="C86" s="20">
        <v>250</v>
      </c>
      <c r="D86" s="20">
        <v>0</v>
      </c>
      <c r="E86" s="18"/>
    </row>
    <row r="87" spans="1:5" ht="52.5" customHeight="1">
      <c r="A87" s="19" t="s">
        <v>69</v>
      </c>
      <c r="B87" s="20">
        <v>125941</v>
      </c>
      <c r="C87" s="20">
        <v>126025</v>
      </c>
      <c r="D87" s="20">
        <v>27054</v>
      </c>
      <c r="E87" s="18">
        <f t="shared" si="1"/>
        <v>21.467169212457847</v>
      </c>
    </row>
    <row r="88" spans="1:7" ht="12.75">
      <c r="A88" s="23" t="s">
        <v>70</v>
      </c>
      <c r="B88" s="24">
        <f>B42+B51+B55+B62+B68+B74+B77+B82+B86+B87+B53+B67</f>
        <v>1427465</v>
      </c>
      <c r="C88" s="24">
        <f>C42+C51+C55+C62+C68+C74+C77+C82+C86+C87+C53+C67</f>
        <v>1471825</v>
      </c>
      <c r="D88" s="24">
        <f>D42+D51+D55+D62+D68+D74+D77+D82+D86+D87+D53+D67</f>
        <v>314979</v>
      </c>
      <c r="E88" s="16">
        <f t="shared" si="1"/>
        <v>21.400574117167462</v>
      </c>
      <c r="G88" s="9"/>
    </row>
    <row r="89" spans="1:5" ht="26.25">
      <c r="A89" s="8" t="s">
        <v>90</v>
      </c>
      <c r="B89" s="17">
        <f aca="true" t="shared" si="2" ref="B89:D90">B40-B88</f>
        <v>-1890.1000000000931</v>
      </c>
      <c r="C89" s="17">
        <f>C40-C88</f>
        <v>-3494.100000000093</v>
      </c>
      <c r="D89" s="17">
        <f t="shared" si="2"/>
        <v>-3255</v>
      </c>
      <c r="E89" s="17"/>
    </row>
    <row r="90" spans="1:5" ht="26.25">
      <c r="A90" s="8" t="s">
        <v>71</v>
      </c>
      <c r="B90" s="17">
        <f t="shared" si="2"/>
        <v>1890.1000000000931</v>
      </c>
      <c r="C90" s="17">
        <f>C41-C89</f>
        <v>3494.100000000093</v>
      </c>
      <c r="D90" s="17">
        <f t="shared" si="2"/>
        <v>3255</v>
      </c>
      <c r="E90" s="17"/>
    </row>
    <row r="91" spans="1:5" ht="12.75">
      <c r="A91" s="8" t="s">
        <v>72</v>
      </c>
      <c r="B91" s="17">
        <v>20000</v>
      </c>
      <c r="C91" s="17">
        <v>20000</v>
      </c>
      <c r="D91" s="17"/>
      <c r="E91" s="17"/>
    </row>
    <row r="92" spans="1:5" ht="12.75">
      <c r="A92" s="8" t="s">
        <v>73</v>
      </c>
      <c r="B92" s="17">
        <v>-20000</v>
      </c>
      <c r="C92" s="17">
        <v>-20000</v>
      </c>
      <c r="D92" s="17"/>
      <c r="E92" s="17"/>
    </row>
    <row r="93" spans="1:5" ht="12.75">
      <c r="A93" s="8" t="s">
        <v>93</v>
      </c>
      <c r="B93" s="17">
        <f>B90</f>
        <v>1890.1000000000931</v>
      </c>
      <c r="C93" s="17">
        <f>C90</f>
        <v>3494.100000000093</v>
      </c>
      <c r="D93" s="17"/>
      <c r="E93" s="17"/>
    </row>
    <row r="94" spans="1:5" ht="26.25">
      <c r="A94" s="8" t="s">
        <v>74</v>
      </c>
      <c r="B94" s="17"/>
      <c r="C94" s="17"/>
      <c r="D94" s="17"/>
      <c r="E94" s="17"/>
    </row>
    <row r="95" ht="12.75">
      <c r="A95" s="3" t="s">
        <v>75</v>
      </c>
    </row>
    <row r="131" ht="12.75">
      <c r="A131" s="3" t="s">
        <v>75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2024-04-10T04:57:05Z</dcterms:modified>
  <cp:category/>
  <cp:version/>
  <cp:contentType/>
  <cp:contentStatus/>
</cp:coreProperties>
</file>