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00" windowWidth="13470" windowHeight="11760" tabRatio="948" activeTab="0"/>
  </bookViews>
  <sheets>
    <sheet name="Ресурсное обеспечение" sheetId="1" r:id="rId1"/>
  </sheets>
  <definedNames>
    <definedName name="Z_4767DD30_F6FB_4FF0_A429_8866A8232500_.wvu.PrintArea" localSheetId="0" hidden="1">'Ресурсное обеспечение'!$A$3:$H$50</definedName>
    <definedName name="Z_4767DD30_F6FB_4FF0_A429_8866A8232500_.wvu.PrintTitles" localSheetId="0" hidden="1">'Ресурсное обеспечение'!$5:$6</definedName>
    <definedName name="Z_7C917F30_361A_4C86_9002_2134EAE2E3CF_.wvu.PrintArea" localSheetId="0" hidden="1">'Ресурсное обеспечение'!$A$3:$H$50</definedName>
    <definedName name="Z_7C917F30_361A_4C86_9002_2134EAE2E3CF_.wvu.PrintTitles" localSheetId="0" hidden="1">'Ресурсное обеспечение'!$5:$6</definedName>
    <definedName name="Z_CDE1D6F6_68DF_42F8_B01A_FF6465B24CCD_.wvu.PrintArea" localSheetId="0" hidden="1">'Ресурсное обеспечение'!$A$3:$H$50</definedName>
    <definedName name="Z_CDE1D6F6_68DF_42F8_B01A_FF6465B24CCD_.wvu.PrintTitles" localSheetId="0" hidden="1">'Ресурсное обеспечение'!$5:$6</definedName>
    <definedName name="_xlnm.Print_Titles" localSheetId="0">'Ресурсное обеспечение'!$5:$6</definedName>
  </definedNames>
  <calcPr fullCalcOnLoad="1" fullPrecision="0"/>
</workbook>
</file>

<file path=xl/sharedStrings.xml><?xml version="1.0" encoding="utf-8"?>
<sst xmlns="http://schemas.openxmlformats.org/spreadsheetml/2006/main" count="67" uniqueCount="33">
  <si>
    <t xml:space="preserve"> </t>
  </si>
  <si>
    <t>Всего</t>
  </si>
  <si>
    <t>федеральный бюджет</t>
  </si>
  <si>
    <t>краевой бюджет</t>
  </si>
  <si>
    <t>в том числе:</t>
  </si>
  <si>
    <t xml:space="preserve">федеральный бюджет </t>
  </si>
  <si>
    <t>Статус</t>
  </si>
  <si>
    <t>юридические лица</t>
  </si>
  <si>
    <t>Итого на период</t>
  </si>
  <si>
    <t>Подпрограмма 2</t>
  </si>
  <si>
    <t>Подпрограмма 5</t>
  </si>
  <si>
    <t>внебюджетные источники</t>
  </si>
  <si>
    <t>Ответственный исполнитель, соисполнители</t>
  </si>
  <si>
    <t>Л.Г.Арефьева</t>
  </si>
  <si>
    <t xml:space="preserve">Подпрограмма 1 </t>
  </si>
  <si>
    <t>Подпррограмма 3</t>
  </si>
  <si>
    <t>Подпрограмма 4</t>
  </si>
  <si>
    <t>Муниципальная программа</t>
  </si>
  <si>
    <t>районный бюджет</t>
  </si>
  <si>
    <t>2017 год</t>
  </si>
  <si>
    <t>2018 год</t>
  </si>
  <si>
    <t>Руководитель Управления образования администрации Назаровского района</t>
  </si>
  <si>
    <t>Наименование муниципальной  программы, 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</si>
  <si>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 программы  с учетом источников финансирования, в том числе федерального, краевого бюжета и бюджета Назаровского района, а также перечень реализуемых ими мероприятий.
 </t>
  </si>
  <si>
    <t xml:space="preserve">«Развитие образования» 
</t>
  </si>
  <si>
    <t xml:space="preserve">"Развитие дошкольного, общего и дополнительного образования"  </t>
  </si>
  <si>
    <t>"Выявление и соправождение одаренных детей "</t>
  </si>
  <si>
    <t>"Обеспечение жизнедеятельности образовательных учреждений района"</t>
  </si>
  <si>
    <t>"Обеспечение реализации муниципальной программы и прочие мероприятия в области образования"</t>
  </si>
  <si>
    <t>2019 год</t>
  </si>
  <si>
    <t>Приложение №1                                                                                                              к муниципальной программе                                                              Назаровского района                                                                                          "Развитие образования"</t>
  </si>
  <si>
    <t>"Развитие в Назаровском районе системы отдыха, оздоровления и занятости детей"</t>
  </si>
  <si>
    <t xml:space="preserve">Приложение №1                                                                                                    к постановлению                                                                                администрации                                                                                   Назаровского района                                                                                                            от "10" 11  2017 г № 392-п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</si>
</sst>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vertical="top" wrapText="1"/>
    </xf>
    <xf numFmtId="166" fontId="4" fillId="0" borderId="10" xfId="63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7" fillId="0" borderId="0" xfId="53" applyNumberFormat="1" applyFont="1" applyFill="1" applyAlignment="1">
      <alignment vertical="center"/>
      <protection/>
    </xf>
    <xf numFmtId="0" fontId="7" fillId="0" borderId="0" xfId="53" applyFont="1" applyFill="1" applyAlignment="1">
      <alignment horizontal="left" vertical="top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left"/>
      <protection/>
    </xf>
    <xf numFmtId="49" fontId="9" fillId="0" borderId="0" xfId="53" applyNumberFormat="1" applyFont="1" applyFill="1" applyBorder="1" applyAlignment="1">
      <alignment horizontal="left"/>
      <protection/>
    </xf>
    <xf numFmtId="166" fontId="6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166" fontId="0" fillId="0" borderId="10" xfId="0" applyNumberFormat="1" applyBorder="1" applyAlignment="1">
      <alignment/>
    </xf>
    <xf numFmtId="0" fontId="9" fillId="0" borderId="0" xfId="53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M176"/>
  <sheetViews>
    <sheetView tabSelected="1" view="pageBreakPreview" zoomScale="96" zoomScaleSheetLayoutView="96" workbookViewId="0" topLeftCell="A1">
      <selection activeCell="E1" sqref="E1:H1"/>
    </sheetView>
  </sheetViews>
  <sheetFormatPr defaultColWidth="9.00390625" defaultRowHeight="12.75"/>
  <cols>
    <col min="1" max="1" width="18.375" style="3" customWidth="1"/>
    <col min="2" max="2" width="50.375" style="3" customWidth="1"/>
    <col min="3" max="3" width="48.25390625" style="3" customWidth="1"/>
    <col min="4" max="4" width="16.25390625" style="3" customWidth="1"/>
    <col min="5" max="8" width="16.00390625" style="3" customWidth="1"/>
    <col min="9" max="9" width="2.25390625" style="3" customWidth="1"/>
    <col min="10" max="11" width="0" style="3" hidden="1" customWidth="1"/>
    <col min="12" max="12" width="14.875" style="3" bestFit="1" customWidth="1"/>
    <col min="13" max="16384" width="9.125" style="3" customWidth="1"/>
  </cols>
  <sheetData>
    <row r="1" spans="3:8" ht="109.5" customHeight="1">
      <c r="C1" s="15"/>
      <c r="D1" s="15"/>
      <c r="E1" s="29" t="s">
        <v>32</v>
      </c>
      <c r="F1" s="29"/>
      <c r="G1" s="29"/>
      <c r="H1" s="29"/>
    </row>
    <row r="2" spans="3:8" ht="18">
      <c r="C2" s="15"/>
      <c r="D2" s="15"/>
      <c r="E2" s="31"/>
      <c r="F2" s="31"/>
      <c r="G2" s="31"/>
      <c r="H2" s="31"/>
    </row>
    <row r="3" spans="3:8" ht="110.25" customHeight="1">
      <c r="C3" s="14"/>
      <c r="D3" s="14"/>
      <c r="E3" s="29" t="s">
        <v>30</v>
      </c>
      <c r="F3" s="29"/>
      <c r="G3" s="29"/>
      <c r="H3" s="29"/>
    </row>
    <row r="4" spans="1:8" ht="42.75" customHeight="1">
      <c r="A4" s="30" t="s">
        <v>23</v>
      </c>
      <c r="B4" s="30"/>
      <c r="C4" s="30"/>
      <c r="D4" s="30"/>
      <c r="E4" s="30"/>
      <c r="F4" s="30"/>
      <c r="G4" s="30"/>
      <c r="H4" s="30"/>
    </row>
    <row r="5" spans="1:8" ht="33.75" customHeight="1">
      <c r="A5" s="32" t="s">
        <v>6</v>
      </c>
      <c r="B5" s="32" t="s">
        <v>22</v>
      </c>
      <c r="C5" s="26" t="s">
        <v>12</v>
      </c>
      <c r="D5" s="34"/>
      <c r="E5" s="34"/>
      <c r="F5" s="34"/>
      <c r="G5" s="34"/>
      <c r="H5" s="35"/>
    </row>
    <row r="6" spans="1:8" ht="36" customHeight="1">
      <c r="A6" s="32"/>
      <c r="B6" s="32"/>
      <c r="C6" s="27"/>
      <c r="D6" s="16" t="s">
        <v>19</v>
      </c>
      <c r="E6" s="16" t="s">
        <v>20</v>
      </c>
      <c r="F6" s="16" t="s">
        <v>29</v>
      </c>
      <c r="G6" s="16">
        <v>2020</v>
      </c>
      <c r="H6" s="16" t="s">
        <v>8</v>
      </c>
    </row>
    <row r="7" spans="1:8" ht="15.75">
      <c r="A7" s="32" t="s">
        <v>17</v>
      </c>
      <c r="B7" s="32" t="s">
        <v>24</v>
      </c>
      <c r="C7" s="7" t="s">
        <v>1</v>
      </c>
      <c r="D7" s="8"/>
      <c r="E7" s="8"/>
      <c r="F7" s="8"/>
      <c r="G7" s="8"/>
      <c r="H7" s="8"/>
    </row>
    <row r="8" spans="1:8" ht="15.75">
      <c r="A8" s="32"/>
      <c r="B8" s="32"/>
      <c r="C8" s="5" t="s">
        <v>4</v>
      </c>
      <c r="D8" s="21">
        <f>D9+D10+D11+D12+D13</f>
        <v>533450.8</v>
      </c>
      <c r="E8" s="19">
        <f>E9+E10+E11+E12+E13</f>
        <v>540205.4</v>
      </c>
      <c r="F8" s="19">
        <f>F9+F10+F11+F12+F13</f>
        <v>510692.6</v>
      </c>
      <c r="G8" s="19">
        <f>G9+G10+G11+G12+G13</f>
        <v>511292.6</v>
      </c>
      <c r="H8" s="24">
        <f>D8+E8+F8+G8</f>
        <v>2095641.4</v>
      </c>
    </row>
    <row r="9" spans="1:8" ht="15.75" customHeight="1">
      <c r="A9" s="32"/>
      <c r="B9" s="32"/>
      <c r="C9" s="4" t="s">
        <v>5</v>
      </c>
      <c r="D9" s="8">
        <f>D16+D23+D31+D38+D45</f>
        <v>0</v>
      </c>
      <c r="E9" s="8">
        <f>E16+E23+E31+E38+E45</f>
        <v>0</v>
      </c>
      <c r="F9" s="8"/>
      <c r="G9" s="8">
        <f>G16+G23+G31+G38+G45</f>
        <v>0</v>
      </c>
      <c r="H9" s="24">
        <f aca="true" t="shared" si="0" ref="H9:H48">D9+E9+F9+G9</f>
        <v>0</v>
      </c>
    </row>
    <row r="10" spans="1:8" ht="15.75">
      <c r="A10" s="32"/>
      <c r="B10" s="32"/>
      <c r="C10" s="4" t="s">
        <v>3</v>
      </c>
      <c r="D10" s="8">
        <f>D17+D32</f>
        <v>322320.3</v>
      </c>
      <c r="E10" s="8">
        <f>E17+E24+E32+E39+E46</f>
        <v>330616.1</v>
      </c>
      <c r="F10" s="8">
        <f>F17+F32</f>
        <v>330616.1</v>
      </c>
      <c r="G10" s="8">
        <f>G17+G24+G32+G39+G46</f>
        <v>330616.1</v>
      </c>
      <c r="H10" s="24">
        <f t="shared" si="0"/>
        <v>1314168.6</v>
      </c>
    </row>
    <row r="11" spans="1:12" ht="15" customHeight="1">
      <c r="A11" s="32"/>
      <c r="B11" s="32"/>
      <c r="C11" s="4" t="s">
        <v>11</v>
      </c>
      <c r="D11" s="8">
        <f>D18+D25+D33+D40+D47</f>
        <v>2194</v>
      </c>
      <c r="E11" s="8">
        <f>E18+E25+E33+E40+E47</f>
        <v>0</v>
      </c>
      <c r="F11" s="8">
        <f>F18+F25+F33+F40+F47</f>
        <v>0</v>
      </c>
      <c r="G11" s="8">
        <f>G18+G25+G33+G40+G47</f>
        <v>0</v>
      </c>
      <c r="H11" s="24">
        <f t="shared" si="0"/>
        <v>2194</v>
      </c>
      <c r="L11" s="23"/>
    </row>
    <row r="12" spans="1:8" ht="15.75">
      <c r="A12" s="32"/>
      <c r="B12" s="32"/>
      <c r="C12" s="4" t="s">
        <v>18</v>
      </c>
      <c r="D12" s="8">
        <f>D19+D26+D34+D36+D43</f>
        <v>208936.5</v>
      </c>
      <c r="E12" s="8">
        <f>E19+E21+E34+E36+E43</f>
        <v>209589.3</v>
      </c>
      <c r="F12" s="8">
        <f>F19+F26+F34+F43</f>
        <v>180076.5</v>
      </c>
      <c r="G12" s="8">
        <f>G19+G21+G34+G36+G43</f>
        <v>180676.5</v>
      </c>
      <c r="H12" s="24">
        <f t="shared" si="0"/>
        <v>779278.8</v>
      </c>
    </row>
    <row r="13" spans="1:8" ht="15.75">
      <c r="A13" s="32"/>
      <c r="B13" s="32"/>
      <c r="C13" s="4" t="s">
        <v>7</v>
      </c>
      <c r="D13" s="8">
        <f>D20+D27+D35+D42+D49</f>
        <v>0</v>
      </c>
      <c r="E13" s="8">
        <f>E20+E27+E35+E42+E49</f>
        <v>0</v>
      </c>
      <c r="F13" s="8"/>
      <c r="G13" s="8">
        <f>G20+G27+G35+G42+G49</f>
        <v>0</v>
      </c>
      <c r="H13" s="24">
        <f t="shared" si="0"/>
        <v>0</v>
      </c>
    </row>
    <row r="14" spans="1:8" ht="15.75">
      <c r="A14" s="32" t="s">
        <v>14</v>
      </c>
      <c r="B14" s="32" t="s">
        <v>25</v>
      </c>
      <c r="C14" s="7" t="s">
        <v>1</v>
      </c>
      <c r="D14" s="22">
        <f>D16+D17+D18+D19+D20</f>
        <v>511854.2</v>
      </c>
      <c r="E14" s="22">
        <f>E16+E17+E18+E19+E20</f>
        <v>518656.5</v>
      </c>
      <c r="F14" s="21">
        <f>F17+F19+F18</f>
        <v>491422.2</v>
      </c>
      <c r="G14" s="22">
        <f>G16+G17+G18+G19+G20</f>
        <v>492022.2</v>
      </c>
      <c r="H14" s="24">
        <f t="shared" si="0"/>
        <v>2013955.1</v>
      </c>
    </row>
    <row r="15" spans="1:8" ht="15.75">
      <c r="A15" s="32"/>
      <c r="B15" s="32"/>
      <c r="C15" s="5" t="s">
        <v>4</v>
      </c>
      <c r="D15" s="20"/>
      <c r="E15" s="20"/>
      <c r="F15" s="20"/>
      <c r="G15" s="20"/>
      <c r="H15" s="24">
        <f t="shared" si="0"/>
        <v>0</v>
      </c>
    </row>
    <row r="16" spans="1:8" ht="15.75">
      <c r="A16" s="32"/>
      <c r="B16" s="32"/>
      <c r="C16" s="4" t="s">
        <v>5</v>
      </c>
      <c r="D16" s="8"/>
      <c r="E16" s="20"/>
      <c r="F16" s="20"/>
      <c r="G16" s="20"/>
      <c r="H16" s="24">
        <f t="shared" si="0"/>
        <v>0</v>
      </c>
    </row>
    <row r="17" spans="1:8" ht="15.75">
      <c r="A17" s="32"/>
      <c r="B17" s="32"/>
      <c r="C17" s="4" t="s">
        <v>3</v>
      </c>
      <c r="D17" s="8">
        <v>319987.4</v>
      </c>
      <c r="E17" s="8">
        <v>328034.5</v>
      </c>
      <c r="F17" s="8">
        <v>328034.5</v>
      </c>
      <c r="G17" s="8">
        <v>328034.5</v>
      </c>
      <c r="H17" s="24">
        <f t="shared" si="0"/>
        <v>1304090.9</v>
      </c>
    </row>
    <row r="18" spans="1:8" ht="15.75">
      <c r="A18" s="32"/>
      <c r="B18" s="32"/>
      <c r="C18" s="6" t="s">
        <v>11</v>
      </c>
      <c r="D18" s="8">
        <v>2194</v>
      </c>
      <c r="E18" s="8"/>
      <c r="F18" s="8"/>
      <c r="G18" s="8"/>
      <c r="H18" s="24">
        <f t="shared" si="0"/>
        <v>2194</v>
      </c>
    </row>
    <row r="19" spans="1:8" ht="15.75">
      <c r="A19" s="32"/>
      <c r="B19" s="32"/>
      <c r="C19" s="4" t="s">
        <v>18</v>
      </c>
      <c r="D19" s="8">
        <v>189672.8</v>
      </c>
      <c r="E19" s="8">
        <v>190622</v>
      </c>
      <c r="F19" s="8">
        <f>163388.2-0.5</f>
        <v>163387.7</v>
      </c>
      <c r="G19" s="8">
        <v>163987.7</v>
      </c>
      <c r="H19" s="24">
        <f t="shared" si="0"/>
        <v>707670.2</v>
      </c>
    </row>
    <row r="20" spans="1:8" ht="15.75">
      <c r="A20" s="32"/>
      <c r="B20" s="32"/>
      <c r="C20" s="4" t="s">
        <v>7</v>
      </c>
      <c r="D20" s="8"/>
      <c r="E20" s="20"/>
      <c r="F20" s="20"/>
      <c r="G20" s="20"/>
      <c r="H20" s="24">
        <f t="shared" si="0"/>
        <v>0</v>
      </c>
    </row>
    <row r="21" spans="1:8" ht="19.5" customHeight="1">
      <c r="A21" s="26" t="s">
        <v>9</v>
      </c>
      <c r="B21" s="26" t="s">
        <v>26</v>
      </c>
      <c r="C21" s="4" t="s">
        <v>1</v>
      </c>
      <c r="D21" s="8">
        <f>D23+D24+D25+D26+D27</f>
        <v>100</v>
      </c>
      <c r="E21" s="8">
        <f>E23+E24+E25+E26+E27</f>
        <v>100</v>
      </c>
      <c r="F21" s="8">
        <f>F26</f>
        <v>100</v>
      </c>
      <c r="G21" s="8">
        <f>G23+G24+G25+G26+G27</f>
        <v>100</v>
      </c>
      <c r="H21" s="24">
        <f t="shared" si="0"/>
        <v>400</v>
      </c>
    </row>
    <row r="22" spans="1:8" ht="15.75">
      <c r="A22" s="27"/>
      <c r="B22" s="27"/>
      <c r="C22" s="4" t="s">
        <v>4</v>
      </c>
      <c r="D22" s="8"/>
      <c r="E22" s="20"/>
      <c r="F22" s="20"/>
      <c r="G22" s="20"/>
      <c r="H22" s="24">
        <f t="shared" si="0"/>
        <v>0</v>
      </c>
    </row>
    <row r="23" spans="1:8" ht="15.75">
      <c r="A23" s="27"/>
      <c r="B23" s="27"/>
      <c r="C23" s="4" t="s">
        <v>2</v>
      </c>
      <c r="D23" s="8"/>
      <c r="E23" s="20"/>
      <c r="F23" s="20"/>
      <c r="G23" s="20"/>
      <c r="H23" s="24">
        <f t="shared" si="0"/>
        <v>0</v>
      </c>
    </row>
    <row r="24" spans="1:8" ht="15.75">
      <c r="A24" s="27"/>
      <c r="B24" s="27"/>
      <c r="C24" s="4" t="s">
        <v>3</v>
      </c>
      <c r="D24" s="8"/>
      <c r="E24" s="20"/>
      <c r="F24" s="20"/>
      <c r="G24" s="20"/>
      <c r="H24" s="24">
        <f t="shared" si="0"/>
        <v>0</v>
      </c>
    </row>
    <row r="25" spans="1:8" ht="15.75">
      <c r="A25" s="27"/>
      <c r="B25" s="27"/>
      <c r="C25" s="4" t="s">
        <v>11</v>
      </c>
      <c r="D25" s="8"/>
      <c r="E25" s="20"/>
      <c r="F25" s="20"/>
      <c r="G25" s="20"/>
      <c r="H25" s="24">
        <f t="shared" si="0"/>
        <v>0</v>
      </c>
    </row>
    <row r="26" spans="1:8" ht="15.75">
      <c r="A26" s="27"/>
      <c r="B26" s="27"/>
      <c r="C26" s="4" t="s">
        <v>18</v>
      </c>
      <c r="D26" s="8">
        <v>100</v>
      </c>
      <c r="E26" s="20">
        <v>100</v>
      </c>
      <c r="F26" s="20">
        <v>100</v>
      </c>
      <c r="G26" s="20">
        <v>100</v>
      </c>
      <c r="H26" s="24">
        <f t="shared" si="0"/>
        <v>400</v>
      </c>
    </row>
    <row r="27" spans="1:8" ht="15.75">
      <c r="A27" s="27"/>
      <c r="B27" s="27"/>
      <c r="C27" s="4" t="s">
        <v>7</v>
      </c>
      <c r="D27" s="8"/>
      <c r="E27" s="20"/>
      <c r="F27" s="20"/>
      <c r="G27" s="20"/>
      <c r="H27" s="24">
        <f t="shared" si="0"/>
        <v>0</v>
      </c>
    </row>
    <row r="28" spans="1:8" ht="15.75">
      <c r="A28" s="28"/>
      <c r="B28" s="28"/>
      <c r="C28" s="4"/>
      <c r="D28" s="8"/>
      <c r="E28" s="20"/>
      <c r="F28" s="20"/>
      <c r="G28" s="20"/>
      <c r="H28" s="24">
        <f t="shared" si="0"/>
        <v>0</v>
      </c>
    </row>
    <row r="29" spans="1:8" ht="19.5" customHeight="1">
      <c r="A29" s="26" t="s">
        <v>15</v>
      </c>
      <c r="B29" s="26" t="s">
        <v>31</v>
      </c>
      <c r="C29" s="4" t="s">
        <v>1</v>
      </c>
      <c r="D29" s="8">
        <f>D31+D32+D33+D34+D35</f>
        <v>3496.8</v>
      </c>
      <c r="E29" s="8">
        <f>E31+E32+E33+E34+E35</f>
        <v>2681.6</v>
      </c>
      <c r="F29" s="8">
        <f>F32+F34</f>
        <v>2681.6</v>
      </c>
      <c r="G29" s="8">
        <f>G31+G32+G33+G34+G35</f>
        <v>2681.6</v>
      </c>
      <c r="H29" s="24">
        <f t="shared" si="0"/>
        <v>11541.6</v>
      </c>
    </row>
    <row r="30" spans="1:8" ht="15.75">
      <c r="A30" s="27"/>
      <c r="B30" s="27"/>
      <c r="C30" s="4" t="s">
        <v>4</v>
      </c>
      <c r="D30" s="8"/>
      <c r="E30" s="20"/>
      <c r="F30" s="20"/>
      <c r="G30" s="20"/>
      <c r="H30" s="24">
        <f t="shared" si="0"/>
        <v>0</v>
      </c>
    </row>
    <row r="31" spans="1:8" ht="37.5" customHeight="1">
      <c r="A31" s="27"/>
      <c r="B31" s="27"/>
      <c r="C31" s="4" t="s">
        <v>2</v>
      </c>
      <c r="D31" s="8"/>
      <c r="E31" s="20"/>
      <c r="F31" s="20"/>
      <c r="G31" s="20"/>
      <c r="H31" s="24">
        <f t="shared" si="0"/>
        <v>0</v>
      </c>
    </row>
    <row r="32" spans="1:8" ht="15.75">
      <c r="A32" s="27"/>
      <c r="B32" s="27"/>
      <c r="C32" s="4" t="s">
        <v>3</v>
      </c>
      <c r="D32" s="8">
        <v>2332.9</v>
      </c>
      <c r="E32" s="8">
        <v>2581.6</v>
      </c>
      <c r="F32" s="8">
        <v>2581.6</v>
      </c>
      <c r="G32" s="8">
        <v>2581.6</v>
      </c>
      <c r="H32" s="24">
        <f t="shared" si="0"/>
        <v>10077.7</v>
      </c>
    </row>
    <row r="33" spans="1:8" ht="15.75">
      <c r="A33" s="27"/>
      <c r="B33" s="27"/>
      <c r="C33" s="4" t="s">
        <v>11</v>
      </c>
      <c r="D33" s="8"/>
      <c r="E33" s="20"/>
      <c r="F33" s="20"/>
      <c r="G33" s="20"/>
      <c r="H33" s="24">
        <f t="shared" si="0"/>
        <v>0</v>
      </c>
    </row>
    <row r="34" spans="1:8" ht="15.75">
      <c r="A34" s="27"/>
      <c r="B34" s="27"/>
      <c r="C34" s="4" t="s">
        <v>18</v>
      </c>
      <c r="D34" s="8">
        <f>33.6+1130.3</f>
        <v>1163.9</v>
      </c>
      <c r="E34" s="8">
        <v>100</v>
      </c>
      <c r="F34" s="8">
        <v>100</v>
      </c>
      <c r="G34" s="8">
        <v>100</v>
      </c>
      <c r="H34" s="24">
        <f t="shared" si="0"/>
        <v>1463.9</v>
      </c>
    </row>
    <row r="35" spans="1:8" ht="54" customHeight="1">
      <c r="A35" s="28"/>
      <c r="B35" s="28"/>
      <c r="C35" s="4" t="s">
        <v>7</v>
      </c>
      <c r="D35" s="8"/>
      <c r="E35" s="20"/>
      <c r="F35" s="20"/>
      <c r="G35" s="20"/>
      <c r="H35" s="24">
        <f t="shared" si="0"/>
        <v>0</v>
      </c>
    </row>
    <row r="36" spans="1:8" ht="15.75">
      <c r="A36" s="26" t="s">
        <v>16</v>
      </c>
      <c r="B36" s="26" t="s">
        <v>27</v>
      </c>
      <c r="C36" s="4" t="s">
        <v>1</v>
      </c>
      <c r="D36" s="8">
        <f>D38+D39+D40+D41+D42</f>
        <v>1500</v>
      </c>
      <c r="E36" s="8">
        <f>E38+E39+E40+E41+E42</f>
        <v>2500</v>
      </c>
      <c r="F36" s="8"/>
      <c r="G36" s="8">
        <f>G38+G39+G40+G41+G42</f>
        <v>0</v>
      </c>
      <c r="H36" s="24">
        <f t="shared" si="0"/>
        <v>4000</v>
      </c>
    </row>
    <row r="37" spans="1:8" ht="15.75">
      <c r="A37" s="27"/>
      <c r="B37" s="27"/>
      <c r="C37" s="4" t="s">
        <v>4</v>
      </c>
      <c r="D37" s="8"/>
      <c r="E37" s="20"/>
      <c r="F37" s="20"/>
      <c r="G37" s="20"/>
      <c r="H37" s="24">
        <f t="shared" si="0"/>
        <v>0</v>
      </c>
    </row>
    <row r="38" spans="1:8" ht="15.75">
      <c r="A38" s="27"/>
      <c r="B38" s="27"/>
      <c r="C38" s="4" t="s">
        <v>2</v>
      </c>
      <c r="D38" s="8"/>
      <c r="E38" s="20"/>
      <c r="F38" s="20"/>
      <c r="G38" s="20"/>
      <c r="H38" s="24">
        <f t="shared" si="0"/>
        <v>0</v>
      </c>
    </row>
    <row r="39" spans="1:8" ht="15.75">
      <c r="A39" s="27"/>
      <c r="B39" s="27"/>
      <c r="C39" s="4" t="s">
        <v>3</v>
      </c>
      <c r="D39" s="8"/>
      <c r="E39" s="20"/>
      <c r="F39" s="20"/>
      <c r="G39" s="20"/>
      <c r="H39" s="24">
        <f t="shared" si="0"/>
        <v>0</v>
      </c>
    </row>
    <row r="40" spans="1:8" ht="15.75">
      <c r="A40" s="27"/>
      <c r="B40" s="27"/>
      <c r="C40" s="4" t="s">
        <v>11</v>
      </c>
      <c r="D40" s="8"/>
      <c r="E40" s="20"/>
      <c r="F40" s="20"/>
      <c r="G40" s="20"/>
      <c r="H40" s="24">
        <f t="shared" si="0"/>
        <v>0</v>
      </c>
    </row>
    <row r="41" spans="1:8" ht="15.75">
      <c r="A41" s="27"/>
      <c r="B41" s="27"/>
      <c r="C41" s="4" t="s">
        <v>18</v>
      </c>
      <c r="D41" s="8">
        <v>1500</v>
      </c>
      <c r="E41" s="8">
        <v>2500</v>
      </c>
      <c r="F41" s="8"/>
      <c r="G41" s="8"/>
      <c r="H41" s="24">
        <f t="shared" si="0"/>
        <v>4000</v>
      </c>
    </row>
    <row r="42" spans="1:8" ht="15.75">
      <c r="A42" s="28"/>
      <c r="B42" s="28"/>
      <c r="C42" s="4" t="s">
        <v>7</v>
      </c>
      <c r="D42" s="8"/>
      <c r="E42" s="20"/>
      <c r="F42" s="20"/>
      <c r="G42" s="20"/>
      <c r="H42" s="24">
        <f t="shared" si="0"/>
        <v>0</v>
      </c>
    </row>
    <row r="43" spans="1:8" ht="15.75" customHeight="1">
      <c r="A43" s="32" t="s">
        <v>10</v>
      </c>
      <c r="B43" s="32" t="s">
        <v>28</v>
      </c>
      <c r="C43" s="7" t="s">
        <v>1</v>
      </c>
      <c r="D43" s="8">
        <f>D45+D46+D47+D48+D49</f>
        <v>16499.8</v>
      </c>
      <c r="E43" s="8">
        <f>E45+E46+E47+E48+E49</f>
        <v>16267.3</v>
      </c>
      <c r="F43" s="8">
        <v>16488.8</v>
      </c>
      <c r="G43" s="8">
        <v>16488.8</v>
      </c>
      <c r="H43" s="24">
        <f t="shared" si="0"/>
        <v>65744.7</v>
      </c>
    </row>
    <row r="44" spans="1:8" ht="15.75">
      <c r="A44" s="32"/>
      <c r="B44" s="32"/>
      <c r="C44" s="5" t="s">
        <v>4</v>
      </c>
      <c r="D44" s="8"/>
      <c r="E44" s="20"/>
      <c r="F44" s="20"/>
      <c r="G44" s="20"/>
      <c r="H44" s="24">
        <f t="shared" si="0"/>
        <v>0</v>
      </c>
    </row>
    <row r="45" spans="1:8" ht="15.75">
      <c r="A45" s="32"/>
      <c r="B45" s="32"/>
      <c r="C45" s="4" t="s">
        <v>5</v>
      </c>
      <c r="D45" s="8"/>
      <c r="E45" s="8"/>
      <c r="F45" s="8"/>
      <c r="G45" s="8"/>
      <c r="H45" s="24">
        <f t="shared" si="0"/>
        <v>0</v>
      </c>
    </row>
    <row r="46" spans="1:8" ht="15.75">
      <c r="A46" s="32"/>
      <c r="B46" s="32"/>
      <c r="C46" s="4" t="s">
        <v>3</v>
      </c>
      <c r="D46" s="8"/>
      <c r="E46" s="8"/>
      <c r="F46" s="8"/>
      <c r="G46" s="8"/>
      <c r="H46" s="24">
        <f t="shared" si="0"/>
        <v>0</v>
      </c>
    </row>
    <row r="47" spans="1:8" ht="15.75">
      <c r="A47" s="32"/>
      <c r="B47" s="32"/>
      <c r="C47" s="4" t="s">
        <v>11</v>
      </c>
      <c r="D47" s="8"/>
      <c r="E47" s="20"/>
      <c r="F47" s="20"/>
      <c r="G47" s="20"/>
      <c r="H47" s="24">
        <f t="shared" si="0"/>
        <v>0</v>
      </c>
    </row>
    <row r="48" spans="1:8" ht="15.75">
      <c r="A48" s="32"/>
      <c r="B48" s="32"/>
      <c r="C48" s="4" t="s">
        <v>18</v>
      </c>
      <c r="D48" s="8">
        <v>16499.8</v>
      </c>
      <c r="E48" s="20">
        <v>16267.3</v>
      </c>
      <c r="F48" s="20">
        <f>F43</f>
        <v>16488.8</v>
      </c>
      <c r="G48" s="20">
        <f>G43</f>
        <v>16488.8</v>
      </c>
      <c r="H48" s="24">
        <f t="shared" si="0"/>
        <v>65744.7</v>
      </c>
    </row>
    <row r="49" spans="1:8" ht="15.75">
      <c r="A49" s="32"/>
      <c r="B49" s="32"/>
      <c r="C49" s="4" t="s">
        <v>7</v>
      </c>
      <c r="D49" s="4"/>
      <c r="E49" s="8"/>
      <c r="F49" s="8"/>
      <c r="G49" s="9"/>
      <c r="H49" s="8">
        <f>E49+F49+G49</f>
        <v>0</v>
      </c>
    </row>
    <row r="50" spans="1:8" ht="15.75" customHeight="1">
      <c r="A50" s="12"/>
      <c r="B50" s="13"/>
      <c r="C50" s="10"/>
      <c r="D50" s="10"/>
      <c r="E50" s="11"/>
      <c r="F50" s="1"/>
      <c r="G50" s="33"/>
      <c r="H50" s="33"/>
    </row>
    <row r="51" spans="1:13" ht="18.75">
      <c r="A51" s="25" t="s">
        <v>21</v>
      </c>
      <c r="B51" s="25"/>
      <c r="C51" s="25"/>
      <c r="D51" s="17"/>
      <c r="E51" s="18"/>
      <c r="F51" s="17"/>
      <c r="G51" s="25" t="s">
        <v>13</v>
      </c>
      <c r="H51" s="25"/>
      <c r="I51" s="25"/>
      <c r="J51" s="25"/>
      <c r="K51" s="25"/>
      <c r="L51" s="25"/>
      <c r="M51" s="25"/>
    </row>
    <row r="52" spans="1:7" ht="18.75">
      <c r="A52" s="12"/>
      <c r="B52" s="13"/>
      <c r="G52" s="14"/>
    </row>
    <row r="53" spans="1:2" ht="18.75">
      <c r="A53" s="12"/>
      <c r="B53" s="13"/>
    </row>
    <row r="54" spans="1:2" ht="18.75">
      <c r="A54" s="12"/>
      <c r="B54" s="13"/>
    </row>
    <row r="61" ht="15" customHeight="1"/>
    <row r="62" ht="14.25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1:9" s="1" customFormat="1" ht="30.75" customHeight="1">
      <c r="A71" s="3"/>
      <c r="B71" s="3"/>
      <c r="C71" s="3"/>
      <c r="D71" s="3"/>
      <c r="E71" s="3"/>
      <c r="F71" s="3"/>
      <c r="G71" s="3"/>
      <c r="H71" s="3"/>
      <c r="I71" s="2"/>
    </row>
    <row r="80" ht="15">
      <c r="K80" s="3" t="s">
        <v>0</v>
      </c>
    </row>
    <row r="176" ht="105" customHeight="1">
      <c r="M176" s="1"/>
    </row>
  </sheetData>
  <sheetProtection/>
  <mergeCells count="23">
    <mergeCell ref="G50:H50"/>
    <mergeCell ref="B43:B49"/>
    <mergeCell ref="B36:B42"/>
    <mergeCell ref="A43:A49"/>
    <mergeCell ref="B5:B6"/>
    <mergeCell ref="D5:H5"/>
    <mergeCell ref="E2:H2"/>
    <mergeCell ref="B14:B20"/>
    <mergeCell ref="A7:A13"/>
    <mergeCell ref="C5:C6"/>
    <mergeCell ref="B7:B13"/>
    <mergeCell ref="A5:A6"/>
    <mergeCell ref="A14:A20"/>
    <mergeCell ref="A51:C51"/>
    <mergeCell ref="G51:M51"/>
    <mergeCell ref="A21:A28"/>
    <mergeCell ref="B21:B28"/>
    <mergeCell ref="A36:A42"/>
    <mergeCell ref="E1:H1"/>
    <mergeCell ref="E3:H3"/>
    <mergeCell ref="A4:H4"/>
    <mergeCell ref="A29:A35"/>
    <mergeCell ref="B29:B35"/>
  </mergeCells>
  <printOptions horizontalCentered="1"/>
  <pageMargins left="0.15748031496062992" right="0.15748031496062992" top="1.3779527559055118" bottom="0" header="0.31496062992125984" footer="0.31496062992125984"/>
  <pageSetup firstPageNumber="1" useFirstPageNumber="1"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Writetype</cp:lastModifiedBy>
  <cp:lastPrinted>2017-11-13T04:35:21Z</cp:lastPrinted>
  <dcterms:created xsi:type="dcterms:W3CDTF">2005-05-23T09:57:53Z</dcterms:created>
  <dcterms:modified xsi:type="dcterms:W3CDTF">2017-11-17T04:02:39Z</dcterms:modified>
  <cp:category/>
  <cp:version/>
  <cp:contentType/>
  <cp:contentStatus/>
</cp:coreProperties>
</file>