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<sst xmlns="http://schemas.openxmlformats.org/spreadsheetml/2006/main" count="100" uniqueCount="98">
  <si>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</si>
  <si>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</si>
  <si>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</si>
  <si>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</si>
  <si>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</si>
  <si>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</si>
  <si>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</si>
  <si>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</si>
  <si>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</si>
  <si>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</si>
  <si>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</si>
  <si>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</si>
  <si>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</si>
  <si>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</si>
  <si>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</si>
  <si>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</si>
  <si>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</si>
  <si>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</si>
  <si>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</si>
  <si>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</si>
  <si>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</si>
  <si>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</si>
  <si>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</si>
  <si>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</si>
  <si>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</si>
  <si>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</si>
  <si>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</si>
  <si>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</si>
  <si>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</si>
  <si>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</si>
  <si>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</si>
  <si>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</si>
  <si>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</si>
  <si>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</si>
  <si>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</si>
  <si>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</si>
  <si>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</si>
  <si>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</si>
  <si>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</si>
  <si>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</si>
  <si>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</si>
  <si>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</si>
  <si>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</si>
  <si>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</si>
  <si>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</si>
  <si>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</si>
  <si>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</si>
  <si>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</si>
  <si>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</si>
  <si>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</si>
  <si>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</si>
  <si>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</si>
  <si>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</si>
  <si>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</si>
  <si>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</si>
  <si>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</si>
  <si>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</si>
  <si>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</si>
  <si>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</si>
  <si>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</si>
  <si>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</si>
  <si>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</si>
  <si>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</si>
  <si>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</si>
  <si>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</si>
  <si>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</si>
  <si>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</si>
  <si>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</si>
  <si>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</si>
  <si>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</si>
  <si>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</si>
  <si>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</si>
  <si>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</si>
  <si>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</si>
  <si>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</si>
  <si>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</si>
  <si>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</si>
  <si>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</si>
  <si>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</si>
  <si>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</si>
  <si>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</si>
  <si>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</si>
  <si>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</si>
  <si>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</si>
  <si>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</si>
  <si>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</si>
  <si>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</si>
  <si>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</si>
  <si>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</si>
  <si>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</si>
  <si>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</si>
  <si>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</si>
  <si>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</si>
  <si>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план на 2021 год</t>
  </si>
  <si>
    <t>уточненный план              на 2021 год</t>
  </si>
  <si>
    <t>Остатки на 01.01.2021 г.</t>
  </si>
  <si>
    <t>Безвозмездные поступления</t>
  </si>
  <si>
    <t>на 01 августа 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</si>
</sst>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PageLayoutView="0" workbookViewId="0" topLeftCell="A80">
      <selection activeCell="D78" sqref="D78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97</v>
      </c>
      <c r="B4" s="36"/>
      <c r="C4" s="36"/>
      <c r="D4" s="36"/>
      <c r="E4" s="36"/>
    </row>
    <row r="5" spans="1:5" ht="15">
      <c r="A5" s="1" t="s">
        <v>79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93</v>
      </c>
      <c r="C7" s="4" t="s">
        <v>94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B10+B11+B12+B17+B19+B20+B27+B28+B30+B31+B32+B29</f>
        <v>115970</v>
      </c>
      <c r="C9" s="18">
        <f>C10+C11+C12+C17+C19+C20+C27+C28+C30+C31+C32+C29</f>
        <v>118181</v>
      </c>
      <c r="D9" s="18">
        <f>D10+D11+D12+D17+D19+D20+D27+D28+D30+D31+D32+D29</f>
        <v>73909</v>
      </c>
      <c r="E9" s="31">
        <f>D9/C9*100</f>
        <v>62.53881757642937</v>
      </c>
    </row>
    <row r="10" spans="1:5" ht="12.75">
      <c r="A10" s="8" t="s">
        <v>7</v>
      </c>
      <c r="B10" s="20">
        <v>7180</v>
      </c>
      <c r="C10" s="20">
        <v>7180</v>
      </c>
      <c r="D10" s="20">
        <v>5503</v>
      </c>
      <c r="E10" s="32">
        <f aca="true" t="shared" si="0" ref="E10:E79">D10/C10*100</f>
        <v>76.64345403899722</v>
      </c>
    </row>
    <row r="11" spans="1:5" ht="26.25">
      <c r="A11" s="8" t="s">
        <v>8</v>
      </c>
      <c r="B11" s="20">
        <v>79596</v>
      </c>
      <c r="C11" s="20">
        <v>79596</v>
      </c>
      <c r="D11" s="20">
        <v>44474</v>
      </c>
      <c r="E11" s="32">
        <f t="shared" si="0"/>
        <v>55.874667068696915</v>
      </c>
    </row>
    <row r="12" spans="1:5" ht="12.75">
      <c r="A12" s="9" t="s">
        <v>9</v>
      </c>
      <c r="B12" s="21">
        <f>B14+B15+B16+B13</f>
        <v>7609</v>
      </c>
      <c r="C12" s="21">
        <f>C14+C15+C16+C13</f>
        <v>8059</v>
      </c>
      <c r="D12" s="21">
        <f>D14+D15+D16+D13</f>
        <v>6521</v>
      </c>
      <c r="E12" s="33">
        <f t="shared" si="0"/>
        <v>80.91574637051744</v>
      </c>
    </row>
    <row r="13" spans="1:5" ht="39">
      <c r="A13" s="28" t="s">
        <v>87</v>
      </c>
      <c r="B13" s="21">
        <v>7070</v>
      </c>
      <c r="C13" s="21">
        <v>7070</v>
      </c>
      <c r="D13" s="21">
        <v>4688</v>
      </c>
      <c r="E13" s="32">
        <f t="shared" si="0"/>
        <v>66.3083451202263</v>
      </c>
    </row>
    <row r="14" spans="1:5" ht="39">
      <c r="A14" s="8" t="s">
        <v>10</v>
      </c>
      <c r="B14" s="20">
        <v>450</v>
      </c>
      <c r="C14" s="20">
        <v>450</v>
      </c>
      <c r="D14" s="20">
        <v>567</v>
      </c>
      <c r="E14" s="32">
        <f t="shared" si="0"/>
        <v>126</v>
      </c>
    </row>
    <row r="15" spans="1:5" ht="26.25">
      <c r="A15" s="8" t="s">
        <v>11</v>
      </c>
      <c r="B15" s="20">
        <v>20</v>
      </c>
      <c r="C15" s="20">
        <v>20</v>
      </c>
      <c r="D15" s="20">
        <v>13</v>
      </c>
      <c r="E15" s="32">
        <f t="shared" si="0"/>
        <v>65</v>
      </c>
    </row>
    <row r="16" spans="1:5" ht="39">
      <c r="A16" s="8" t="s">
        <v>89</v>
      </c>
      <c r="B16" s="20">
        <v>69</v>
      </c>
      <c r="C16" s="20">
        <v>519</v>
      </c>
      <c r="D16" s="20">
        <v>1253</v>
      </c>
      <c r="E16" s="32">
        <f t="shared" si="0"/>
        <v>241.42581888246627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98</v>
      </c>
      <c r="E17" s="32"/>
    </row>
    <row r="18" spans="1:5" ht="52.5">
      <c r="A18" s="8" t="s">
        <v>13</v>
      </c>
      <c r="B18" s="20">
        <v>0</v>
      </c>
      <c r="C18" s="20">
        <v>0</v>
      </c>
      <c r="D18" s="20">
        <v>98</v>
      </c>
      <c r="E18" s="32"/>
    </row>
    <row r="19" spans="1:5" ht="26.25">
      <c r="A19" s="8" t="s">
        <v>14</v>
      </c>
      <c r="B19" s="20"/>
      <c r="C19" s="20"/>
      <c r="D19" s="20"/>
      <c r="E19" s="32"/>
    </row>
    <row r="20" spans="1:5" ht="51" customHeight="1">
      <c r="A20" s="9" t="s">
        <v>15</v>
      </c>
      <c r="B20" s="21">
        <f>B22+B23+B21+B26+B25+B24</f>
        <v>16052</v>
      </c>
      <c r="C20" s="21">
        <f>C22+C23+C21+C26+C25+C24</f>
        <v>16052</v>
      </c>
      <c r="D20" s="21">
        <f>D22+D23+D21+D26+D25</f>
        <v>9475</v>
      </c>
      <c r="E20" s="33">
        <f t="shared" si="0"/>
        <v>59.026912534263644</v>
      </c>
    </row>
    <row r="21" spans="1:5" ht="43.5" customHeight="1">
      <c r="A21" s="10" t="s">
        <v>16</v>
      </c>
      <c r="B21" s="21"/>
      <c r="C21" s="21"/>
      <c r="D21" s="21"/>
      <c r="E21" s="33"/>
    </row>
    <row r="22" spans="1:5" ht="132">
      <c r="A22" s="11" t="s">
        <v>17</v>
      </c>
      <c r="B22" s="20">
        <v>13800</v>
      </c>
      <c r="C22" s="20">
        <v>13800</v>
      </c>
      <c r="D22" s="20">
        <v>8407</v>
      </c>
      <c r="E22" s="32">
        <f t="shared" si="0"/>
        <v>60.92028985507246</v>
      </c>
    </row>
    <row r="23" spans="1:5" ht="148.5" customHeight="1">
      <c r="A23" s="11" t="s">
        <v>18</v>
      </c>
      <c r="B23" s="20">
        <v>2100</v>
      </c>
      <c r="C23" s="20">
        <v>2100</v>
      </c>
      <c r="D23" s="22">
        <v>983</v>
      </c>
      <c r="E23" s="32">
        <f t="shared" si="0"/>
        <v>46.80952380952381</v>
      </c>
    </row>
    <row r="24" spans="1:5" ht="148.5" customHeight="1">
      <c r="A24" s="30" t="s">
        <v>92</v>
      </c>
      <c r="B24" s="20">
        <v>2</v>
      </c>
      <c r="C24" s="20">
        <v>2</v>
      </c>
      <c r="D24" s="22">
        <v>0</v>
      </c>
      <c r="E24" s="32">
        <v>0</v>
      </c>
    </row>
    <row r="25" spans="1:5" ht="92.25">
      <c r="A25" s="11" t="s">
        <v>84</v>
      </c>
      <c r="B25" s="20">
        <v>0</v>
      </c>
      <c r="C25" s="20">
        <v>0</v>
      </c>
      <c r="D25" s="22">
        <v>0</v>
      </c>
      <c r="E25" s="32"/>
    </row>
    <row r="26" spans="1:5" ht="52.5">
      <c r="A26" s="11" t="s">
        <v>19</v>
      </c>
      <c r="B26" s="20">
        <v>150</v>
      </c>
      <c r="C26" s="20">
        <v>150</v>
      </c>
      <c r="D26" s="22">
        <v>85</v>
      </c>
      <c r="E26" s="32">
        <f t="shared" si="0"/>
        <v>56.666666666666664</v>
      </c>
    </row>
    <row r="27" spans="1:5" ht="26.25">
      <c r="A27" s="8" t="s">
        <v>20</v>
      </c>
      <c r="B27" s="20">
        <v>1862</v>
      </c>
      <c r="C27" s="20">
        <v>4073</v>
      </c>
      <c r="D27" s="20">
        <v>7226</v>
      </c>
      <c r="E27" s="32">
        <f t="shared" si="0"/>
        <v>177.4122268598085</v>
      </c>
    </row>
    <row r="28" spans="1:5" ht="39">
      <c r="A28" s="8" t="s">
        <v>21</v>
      </c>
      <c r="B28" s="20">
        <v>0</v>
      </c>
      <c r="C28" s="20">
        <v>0</v>
      </c>
      <c r="D28" s="20">
        <v>-3</v>
      </c>
      <c r="E28" s="32"/>
    </row>
    <row r="29" spans="1:5" ht="26.25">
      <c r="A29" s="8" t="s">
        <v>86</v>
      </c>
      <c r="B29" s="20">
        <v>2400</v>
      </c>
      <c r="C29" s="20">
        <v>1950</v>
      </c>
      <c r="D29" s="20">
        <v>630</v>
      </c>
      <c r="E29" s="32">
        <f t="shared" si="0"/>
        <v>32.30769230769231</v>
      </c>
    </row>
    <row r="30" spans="1:5" ht="39">
      <c r="A30" s="8" t="s">
        <v>22</v>
      </c>
      <c r="B30" s="20">
        <v>580</v>
      </c>
      <c r="C30" s="20">
        <v>580</v>
      </c>
      <c r="D30" s="20">
        <v>199</v>
      </c>
      <c r="E30" s="32">
        <f t="shared" si="0"/>
        <v>34.310344827586206</v>
      </c>
    </row>
    <row r="31" spans="1:5" ht="26.25">
      <c r="A31" s="8" t="s">
        <v>23</v>
      </c>
      <c r="B31" s="20">
        <v>691</v>
      </c>
      <c r="C31" s="20">
        <v>691</v>
      </c>
      <c r="D31" s="20">
        <v>-214</v>
      </c>
      <c r="E31" s="32">
        <f t="shared" si="0"/>
        <v>-30.96960926193922</v>
      </c>
    </row>
    <row r="32" spans="1:5" ht="12.75">
      <c r="A32" s="8" t="s">
        <v>24</v>
      </c>
      <c r="B32" s="20">
        <v>0</v>
      </c>
      <c r="C32" s="20"/>
      <c r="D32" s="20"/>
      <c r="E32" s="32" t="s">
        <v>88</v>
      </c>
    </row>
    <row r="33" spans="1:5" ht="26.25">
      <c r="A33" s="12" t="s">
        <v>25</v>
      </c>
      <c r="B33" s="19">
        <f>B34</f>
        <v>1021143</v>
      </c>
      <c r="C33" s="19">
        <f>C34+C40+C41+C39</f>
        <v>1092899</v>
      </c>
      <c r="D33" s="19">
        <f>D34+D40+D41+D39</f>
        <v>578152</v>
      </c>
      <c r="E33" s="31">
        <f t="shared" si="0"/>
        <v>52.90077125150632</v>
      </c>
    </row>
    <row r="34" spans="1:5" ht="52.5">
      <c r="A34" s="9" t="s">
        <v>26</v>
      </c>
      <c r="B34" s="21">
        <f>B35+B36+B37+B38</f>
        <v>1021143</v>
      </c>
      <c r="C34" s="21">
        <f>C35+C36+C37+C38</f>
        <v>1079570</v>
      </c>
      <c r="D34" s="21">
        <f>D35+D36+D37+D38</f>
        <v>575841</v>
      </c>
      <c r="E34" s="33">
        <f t="shared" si="0"/>
        <v>53.339848272923476</v>
      </c>
    </row>
    <row r="35" spans="1:5" ht="26.25">
      <c r="A35" s="8" t="s">
        <v>27</v>
      </c>
      <c r="B35" s="20">
        <v>497219</v>
      </c>
      <c r="C35" s="20">
        <v>497218</v>
      </c>
      <c r="D35" s="20">
        <v>272125</v>
      </c>
      <c r="E35" s="32">
        <f t="shared" si="0"/>
        <v>54.72951502158006</v>
      </c>
    </row>
    <row r="36" spans="1:5" ht="12.75">
      <c r="A36" s="8" t="s">
        <v>28</v>
      </c>
      <c r="B36" s="20">
        <v>52661</v>
      </c>
      <c r="C36" s="20">
        <v>120611</v>
      </c>
      <c r="D36" s="20">
        <v>17023</v>
      </c>
      <c r="E36" s="32">
        <f t="shared" si="0"/>
        <v>14.11396970425583</v>
      </c>
    </row>
    <row r="37" spans="1:5" ht="12.75">
      <c r="A37" s="8" t="s">
        <v>29</v>
      </c>
      <c r="B37" s="20">
        <v>436087</v>
      </c>
      <c r="C37" s="20">
        <v>419963</v>
      </c>
      <c r="D37" s="20">
        <v>264477</v>
      </c>
      <c r="E37" s="32">
        <f t="shared" si="0"/>
        <v>62.976262194526655</v>
      </c>
    </row>
    <row r="38" spans="1:5" ht="26.25">
      <c r="A38" s="8" t="s">
        <v>30</v>
      </c>
      <c r="B38" s="20">
        <v>35176</v>
      </c>
      <c r="C38" s="20">
        <v>41778</v>
      </c>
      <c r="D38" s="20">
        <v>22216</v>
      </c>
      <c r="E38" s="32">
        <f t="shared" si="0"/>
        <v>53.176312891952705</v>
      </c>
    </row>
    <row r="39" spans="1:5" ht="12.75">
      <c r="A39" s="8" t="s">
        <v>96</v>
      </c>
      <c r="B39" s="20"/>
      <c r="C39" s="20">
        <v>11018</v>
      </c>
      <c r="D39" s="20">
        <v>0</v>
      </c>
      <c r="E39" s="32">
        <f t="shared" si="0"/>
        <v>0</v>
      </c>
    </row>
    <row r="40" spans="1:5" ht="66" customHeight="1">
      <c r="A40" s="8" t="s">
        <v>31</v>
      </c>
      <c r="B40" s="19"/>
      <c r="C40" s="23">
        <v>2397</v>
      </c>
      <c r="D40" s="20">
        <v>2397</v>
      </c>
      <c r="E40" s="32">
        <f t="shared" si="0"/>
        <v>100</v>
      </c>
    </row>
    <row r="41" spans="1:5" ht="26.25">
      <c r="A41" s="8" t="s">
        <v>32</v>
      </c>
      <c r="B41" s="18"/>
      <c r="C41" s="20">
        <v>-86</v>
      </c>
      <c r="D41" s="20">
        <v>-86</v>
      </c>
      <c r="E41" s="32">
        <f t="shared" si="0"/>
        <v>100</v>
      </c>
    </row>
    <row r="42" spans="1:7" ht="12.75">
      <c r="A42" s="12" t="s">
        <v>33</v>
      </c>
      <c r="B42" s="19">
        <f>B33+B9</f>
        <v>1137113</v>
      </c>
      <c r="C42" s="19">
        <f>C33+C9</f>
        <v>1211080</v>
      </c>
      <c r="D42" s="19">
        <f>D33+D9</f>
        <v>652061</v>
      </c>
      <c r="E42" s="31">
        <f t="shared" si="0"/>
        <v>53.841282161376625</v>
      </c>
      <c r="G42" s="17"/>
    </row>
    <row r="43" spans="1:7" ht="18" customHeight="1">
      <c r="A43" s="15" t="s">
        <v>34</v>
      </c>
      <c r="B43" s="24"/>
      <c r="C43" s="25"/>
      <c r="D43" s="25"/>
      <c r="E43" s="34"/>
      <c r="G43" s="17"/>
    </row>
    <row r="44" spans="1:5" ht="26.25">
      <c r="A44" s="9" t="s">
        <v>35</v>
      </c>
      <c r="B44" s="21">
        <f>B45+B46+B47+B49+B51+B52+B48+B50</f>
        <v>77989</v>
      </c>
      <c r="C44" s="21">
        <f>C45+C46+C47+C49+C51+C52+C48+C50</f>
        <v>74693</v>
      </c>
      <c r="D44" s="21">
        <f>D45+D46+D47+D49+D51+D52+D48+D50</f>
        <v>39029</v>
      </c>
      <c r="E44" s="33">
        <f t="shared" si="0"/>
        <v>52.25255378683411</v>
      </c>
    </row>
    <row r="45" spans="1:5" ht="52.5">
      <c r="A45" s="8" t="s">
        <v>36</v>
      </c>
      <c r="B45" s="20">
        <v>1975</v>
      </c>
      <c r="C45" s="20">
        <v>1975</v>
      </c>
      <c r="D45" s="20">
        <v>1060</v>
      </c>
      <c r="E45" s="32">
        <f t="shared" si="0"/>
        <v>53.67088607594936</v>
      </c>
    </row>
    <row r="46" spans="1:5" ht="78.75">
      <c r="A46" s="13" t="s">
        <v>37</v>
      </c>
      <c r="B46" s="20">
        <v>1932</v>
      </c>
      <c r="C46" s="20">
        <v>1989</v>
      </c>
      <c r="D46" s="20">
        <v>971</v>
      </c>
      <c r="E46" s="32">
        <f t="shared" si="0"/>
        <v>48.81850175967823</v>
      </c>
    </row>
    <row r="47" spans="1:5" ht="105">
      <c r="A47" s="8" t="s">
        <v>38</v>
      </c>
      <c r="B47" s="20">
        <v>51936</v>
      </c>
      <c r="C47" s="20">
        <v>51850</v>
      </c>
      <c r="D47" s="20">
        <v>26467</v>
      </c>
      <c r="E47" s="32">
        <f t="shared" si="0"/>
        <v>51.04532304725169</v>
      </c>
    </row>
    <row r="48" spans="1:5" ht="12.75">
      <c r="A48" s="8" t="s">
        <v>83</v>
      </c>
      <c r="B48" s="20">
        <v>8</v>
      </c>
      <c r="C48" s="20">
        <v>8</v>
      </c>
      <c r="D48" s="20">
        <v>0</v>
      </c>
      <c r="E48" s="32">
        <f t="shared" si="0"/>
        <v>0</v>
      </c>
    </row>
    <row r="49" spans="1:5" ht="66">
      <c r="A49" s="8" t="s">
        <v>39</v>
      </c>
      <c r="B49" s="20">
        <v>10860</v>
      </c>
      <c r="C49" s="20">
        <v>11671</v>
      </c>
      <c r="D49" s="20">
        <v>6949</v>
      </c>
      <c r="E49" s="32">
        <f t="shared" si="0"/>
        <v>59.54074201011053</v>
      </c>
    </row>
    <row r="50" spans="1:5" ht="26.25">
      <c r="A50" s="8" t="s">
        <v>85</v>
      </c>
      <c r="B50" s="20"/>
      <c r="C50" s="20"/>
      <c r="D50" s="20"/>
      <c r="E50" s="32"/>
    </row>
    <row r="51" spans="1:5" ht="12.75">
      <c r="A51" s="8" t="s">
        <v>40</v>
      </c>
      <c r="B51" s="20">
        <v>140</v>
      </c>
      <c r="C51" s="20">
        <v>126</v>
      </c>
      <c r="D51" s="20">
        <v>0</v>
      </c>
      <c r="E51" s="32">
        <v>0</v>
      </c>
    </row>
    <row r="52" spans="1:5" ht="26.25">
      <c r="A52" s="8" t="s">
        <v>41</v>
      </c>
      <c r="B52" s="20">
        <v>11138</v>
      </c>
      <c r="C52" s="20">
        <v>7074</v>
      </c>
      <c r="D52" s="20">
        <v>3582</v>
      </c>
      <c r="E52" s="32">
        <f t="shared" si="0"/>
        <v>50.63613231552163</v>
      </c>
    </row>
    <row r="53" spans="1:5" ht="12.75">
      <c r="A53" s="9" t="s">
        <v>42</v>
      </c>
      <c r="B53" s="21">
        <f>B54</f>
        <v>2928</v>
      </c>
      <c r="C53" s="21">
        <f>C54</f>
        <v>2928</v>
      </c>
      <c r="D53" s="21">
        <f>D54</f>
        <v>1614</v>
      </c>
      <c r="E53" s="33">
        <f t="shared" si="0"/>
        <v>55.122950819672134</v>
      </c>
    </row>
    <row r="54" spans="1:5" ht="26.25">
      <c r="A54" s="8" t="s">
        <v>43</v>
      </c>
      <c r="B54" s="21">
        <v>2928</v>
      </c>
      <c r="C54" s="21">
        <v>2928</v>
      </c>
      <c r="D54" s="21">
        <v>1614</v>
      </c>
      <c r="E54" s="32">
        <f t="shared" si="0"/>
        <v>55.122950819672134</v>
      </c>
    </row>
    <row r="55" spans="1:5" s="13" customFormat="1" ht="39">
      <c r="A55" s="9" t="s">
        <v>80</v>
      </c>
      <c r="B55" s="26">
        <f>B56</f>
        <v>1833</v>
      </c>
      <c r="C55" s="26">
        <f>C56</f>
        <v>2253</v>
      </c>
      <c r="D55" s="26">
        <f>D56</f>
        <v>2082</v>
      </c>
      <c r="E55" s="32">
        <f t="shared" si="0"/>
        <v>92.41011984021304</v>
      </c>
    </row>
    <row r="56" spans="1:5" ht="26.25">
      <c r="A56" s="8" t="s">
        <v>81</v>
      </c>
      <c r="B56" s="21">
        <v>1833</v>
      </c>
      <c r="C56" s="21">
        <v>2253</v>
      </c>
      <c r="D56" s="21">
        <v>2082</v>
      </c>
      <c r="E56" s="32">
        <f t="shared" si="0"/>
        <v>92.41011984021304</v>
      </c>
    </row>
    <row r="57" spans="1:5" ht="12.75">
      <c r="A57" s="9" t="s">
        <v>44</v>
      </c>
      <c r="B57" s="21">
        <f>B58+B59+B60+B61+B62</f>
        <v>36577</v>
      </c>
      <c r="C57" s="21">
        <f>C58+C59+C60+C61+C62</f>
        <v>40571</v>
      </c>
      <c r="D57" s="21">
        <f>D58+D59+D60+D61+D62</f>
        <v>13372</v>
      </c>
      <c r="E57" s="32">
        <f t="shared" si="0"/>
        <v>32.95950309334253</v>
      </c>
    </row>
    <row r="58" spans="1:5" ht="26.25">
      <c r="A58" s="8" t="s">
        <v>45</v>
      </c>
      <c r="B58" s="20">
        <v>5252</v>
      </c>
      <c r="C58" s="20">
        <v>5252</v>
      </c>
      <c r="D58" s="20">
        <v>2897</v>
      </c>
      <c r="E58" s="32">
        <f t="shared" si="0"/>
        <v>55.159939070830156</v>
      </c>
    </row>
    <row r="59" spans="1:5" ht="12.75">
      <c r="A59" s="8" t="s">
        <v>46</v>
      </c>
      <c r="B59" s="20">
        <v>640</v>
      </c>
      <c r="C59" s="20">
        <v>640</v>
      </c>
      <c r="D59" s="20">
        <v>0</v>
      </c>
      <c r="E59" s="32">
        <f t="shared" si="0"/>
        <v>0</v>
      </c>
    </row>
    <row r="60" spans="1:5" ht="12.75">
      <c r="A60" s="8" t="s">
        <v>47</v>
      </c>
      <c r="B60" s="20">
        <v>14646</v>
      </c>
      <c r="C60" s="20">
        <v>14646</v>
      </c>
      <c r="D60" s="20">
        <v>7136</v>
      </c>
      <c r="E60" s="32">
        <f t="shared" si="0"/>
        <v>48.72320087395876</v>
      </c>
    </row>
    <row r="61" spans="1:5" ht="26.25">
      <c r="A61" s="8" t="s">
        <v>48</v>
      </c>
      <c r="B61" s="20">
        <v>15779</v>
      </c>
      <c r="C61" s="20">
        <v>16163</v>
      </c>
      <c r="D61" s="20">
        <v>3339</v>
      </c>
      <c r="E61" s="32">
        <f t="shared" si="0"/>
        <v>20.65829363360762</v>
      </c>
    </row>
    <row r="62" spans="1:5" ht="26.25">
      <c r="A62" s="8" t="s">
        <v>49</v>
      </c>
      <c r="B62" s="20">
        <v>260</v>
      </c>
      <c r="C62" s="20">
        <v>3870</v>
      </c>
      <c r="D62" s="20">
        <v>0</v>
      </c>
      <c r="E62" s="32">
        <f t="shared" si="0"/>
        <v>0</v>
      </c>
    </row>
    <row r="63" spans="1:5" ht="26.25">
      <c r="A63" s="9" t="s">
        <v>50</v>
      </c>
      <c r="B63" s="21">
        <f>B64+B65+B66+B67</f>
        <v>28267</v>
      </c>
      <c r="C63" s="21">
        <f>C64+C65+C66+C67</f>
        <v>80209</v>
      </c>
      <c r="D63" s="21">
        <f>D64+D65+D66+D67</f>
        <v>11260</v>
      </c>
      <c r="E63" s="33">
        <f t="shared" si="0"/>
        <v>14.038324876260768</v>
      </c>
    </row>
    <row r="64" spans="1:5" ht="12.75">
      <c r="A64" s="8" t="s">
        <v>51</v>
      </c>
      <c r="B64" s="20">
        <v>700</v>
      </c>
      <c r="C64" s="20">
        <v>820</v>
      </c>
      <c r="D64" s="20">
        <v>209</v>
      </c>
      <c r="E64" s="32">
        <f t="shared" si="0"/>
        <v>25.48780487804878</v>
      </c>
    </row>
    <row r="65" spans="1:5" ht="12.75">
      <c r="A65" s="8" t="s">
        <v>52</v>
      </c>
      <c r="B65" s="20">
        <v>14201</v>
      </c>
      <c r="C65" s="20">
        <v>20092</v>
      </c>
      <c r="D65" s="20">
        <v>8499</v>
      </c>
      <c r="E65" s="32">
        <f t="shared" si="0"/>
        <v>42.300418076846505</v>
      </c>
    </row>
    <row r="66" spans="1:5" ht="12.75">
      <c r="A66" s="8" t="s">
        <v>53</v>
      </c>
      <c r="B66" s="20">
        <v>9968</v>
      </c>
      <c r="C66" s="20">
        <v>55899</v>
      </c>
      <c r="D66" s="20">
        <v>875</v>
      </c>
      <c r="E66" s="32">
        <f t="shared" si="0"/>
        <v>1.5653231721497702</v>
      </c>
    </row>
    <row r="67" spans="1:5" ht="39">
      <c r="A67" s="8" t="s">
        <v>54</v>
      </c>
      <c r="B67" s="20">
        <v>3398</v>
      </c>
      <c r="C67" s="20">
        <v>3398</v>
      </c>
      <c r="D67" s="20">
        <v>1677</v>
      </c>
      <c r="E67" s="32">
        <f t="shared" si="0"/>
        <v>49.35256032960565</v>
      </c>
    </row>
    <row r="68" spans="1:5" ht="12.75">
      <c r="A68" s="8" t="s">
        <v>90</v>
      </c>
      <c r="B68" s="20">
        <v>835</v>
      </c>
      <c r="C68" s="20">
        <v>835</v>
      </c>
      <c r="D68" s="20">
        <v>37</v>
      </c>
      <c r="E68" s="32">
        <f t="shared" si="0"/>
        <v>4.431137724550898</v>
      </c>
    </row>
    <row r="69" spans="1:5" ht="12.75">
      <c r="A69" s="9" t="s">
        <v>55</v>
      </c>
      <c r="B69" s="21">
        <f>B70+B71+B73+B74+B72</f>
        <v>689497</v>
      </c>
      <c r="C69" s="21">
        <f>C70+C71+C73+C74+C72</f>
        <v>692223</v>
      </c>
      <c r="D69" s="21">
        <f>D70+D71+D73+D74+D72</f>
        <v>400742</v>
      </c>
      <c r="E69" s="33">
        <f t="shared" si="0"/>
        <v>57.892037681498586</v>
      </c>
    </row>
    <row r="70" spans="1:5" ht="12.75">
      <c r="A70" s="8" t="s">
        <v>56</v>
      </c>
      <c r="B70" s="27">
        <v>179468</v>
      </c>
      <c r="C70" s="20">
        <v>193896</v>
      </c>
      <c r="D70" s="20">
        <v>104619</v>
      </c>
      <c r="E70" s="32">
        <f t="shared" si="0"/>
        <v>53.95624458472583</v>
      </c>
    </row>
    <row r="71" spans="1:5" ht="12.75">
      <c r="A71" s="8" t="s">
        <v>57</v>
      </c>
      <c r="B71" s="27">
        <v>439632</v>
      </c>
      <c r="C71" s="20">
        <v>426139</v>
      </c>
      <c r="D71" s="20">
        <v>254306</v>
      </c>
      <c r="E71" s="32">
        <f t="shared" si="0"/>
        <v>59.6767721330364</v>
      </c>
    </row>
    <row r="72" spans="1:5" ht="12.75">
      <c r="A72" s="8" t="s">
        <v>82</v>
      </c>
      <c r="B72" s="27">
        <v>37827</v>
      </c>
      <c r="C72" s="20">
        <v>39084</v>
      </c>
      <c r="D72" s="20">
        <v>22105</v>
      </c>
      <c r="E72" s="32">
        <f t="shared" si="0"/>
        <v>56.5576706580698</v>
      </c>
    </row>
    <row r="73" spans="1:5" ht="26.25">
      <c r="A73" s="8" t="s">
        <v>58</v>
      </c>
      <c r="B73" s="20">
        <v>8973</v>
      </c>
      <c r="C73" s="20">
        <v>9367</v>
      </c>
      <c r="D73" s="20">
        <v>5587</v>
      </c>
      <c r="E73" s="32">
        <f t="shared" si="0"/>
        <v>59.64556421479663</v>
      </c>
    </row>
    <row r="74" spans="1:5" ht="26.25">
      <c r="A74" s="8" t="s">
        <v>59</v>
      </c>
      <c r="B74" s="27">
        <v>23597</v>
      </c>
      <c r="C74" s="20">
        <v>23737</v>
      </c>
      <c r="D74" s="20">
        <v>14125</v>
      </c>
      <c r="E74" s="32">
        <f t="shared" si="0"/>
        <v>59.506256055946416</v>
      </c>
    </row>
    <row r="75" spans="1:5" ht="18" customHeight="1">
      <c r="A75" s="9" t="s">
        <v>60</v>
      </c>
      <c r="B75" s="21">
        <f>B76+B77</f>
        <v>160164</v>
      </c>
      <c r="C75" s="21">
        <f>C76+C77</f>
        <v>169419</v>
      </c>
      <c r="D75" s="21">
        <f>D76+D77</f>
        <v>91067</v>
      </c>
      <c r="E75" s="33">
        <f t="shared" si="0"/>
        <v>53.7525307078899</v>
      </c>
    </row>
    <row r="76" spans="1:5" ht="12.75">
      <c r="A76" s="8" t="s">
        <v>61</v>
      </c>
      <c r="B76" s="20">
        <v>134560</v>
      </c>
      <c r="C76" s="20">
        <v>143815</v>
      </c>
      <c r="D76" s="20">
        <v>77010</v>
      </c>
      <c r="E76" s="32">
        <f t="shared" si="0"/>
        <v>53.547960922017865</v>
      </c>
    </row>
    <row r="77" spans="1:5" ht="26.25">
      <c r="A77" s="8" t="s">
        <v>62</v>
      </c>
      <c r="B77" s="20">
        <v>25604</v>
      </c>
      <c r="C77" s="20">
        <v>25604</v>
      </c>
      <c r="D77" s="20">
        <v>14057</v>
      </c>
      <c r="E77" s="32">
        <f t="shared" si="0"/>
        <v>54.901577878456486</v>
      </c>
    </row>
    <row r="78" spans="1:5" ht="12.75">
      <c r="A78" s="14" t="s">
        <v>63</v>
      </c>
      <c r="B78" s="21">
        <f>B79+B80+B81+B82+B83</f>
        <v>38269</v>
      </c>
      <c r="C78" s="21">
        <f>C79+C80+C81+C82+C83</f>
        <v>38269</v>
      </c>
      <c r="D78" s="21">
        <f>D79+D80+D81+D82+D83</f>
        <v>18694</v>
      </c>
      <c r="E78" s="33">
        <f t="shared" si="0"/>
        <v>48.848937782539394</v>
      </c>
    </row>
    <row r="79" spans="1:5" ht="12.75">
      <c r="A79" s="8" t="s">
        <v>64</v>
      </c>
      <c r="B79" s="27">
        <v>1800</v>
      </c>
      <c r="C79" s="20">
        <v>1800</v>
      </c>
      <c r="D79" s="20">
        <v>889</v>
      </c>
      <c r="E79" s="32">
        <f t="shared" si="0"/>
        <v>49.388888888888886</v>
      </c>
    </row>
    <row r="80" spans="1:5" ht="26.25">
      <c r="A80" s="8" t="s">
        <v>65</v>
      </c>
      <c r="B80" s="20"/>
      <c r="C80" s="20"/>
      <c r="D80" s="20">
        <v>0</v>
      </c>
      <c r="E80" s="32"/>
    </row>
    <row r="81" spans="1:5" ht="26.25">
      <c r="A81" s="8" t="s">
        <v>66</v>
      </c>
      <c r="B81" s="20">
        <v>31070</v>
      </c>
      <c r="C81" s="20">
        <v>31070</v>
      </c>
      <c r="D81" s="20">
        <v>14189</v>
      </c>
      <c r="E81" s="32">
        <f aca="true" t="shared" si="1" ref="E81:E89">D81/C81*100</f>
        <v>45.66784679755391</v>
      </c>
    </row>
    <row r="82" spans="1:5" ht="12.75">
      <c r="A82" s="13" t="s">
        <v>67</v>
      </c>
      <c r="B82" s="27">
        <v>5399</v>
      </c>
      <c r="C82" s="20">
        <v>5399</v>
      </c>
      <c r="D82" s="20">
        <v>3616</v>
      </c>
      <c r="E82" s="32">
        <f t="shared" si="1"/>
        <v>66.97536580848306</v>
      </c>
    </row>
    <row r="83" spans="1:5" ht="26.25">
      <c r="A83" s="8" t="s">
        <v>68</v>
      </c>
      <c r="B83" s="20"/>
      <c r="C83" s="20"/>
      <c r="D83" s="20">
        <v>0</v>
      </c>
      <c r="E83" s="32">
        <v>0</v>
      </c>
    </row>
    <row r="84" spans="1:5" ht="12.75">
      <c r="A84" s="14" t="s">
        <v>69</v>
      </c>
      <c r="B84" s="21">
        <f>B86+B85</f>
        <v>19284</v>
      </c>
      <c r="C84" s="21">
        <f>C86+C85</f>
        <v>21141</v>
      </c>
      <c r="D84" s="21">
        <f>D85+D86</f>
        <v>7951</v>
      </c>
      <c r="E84" s="32">
        <f t="shared" si="1"/>
        <v>37.60938460810747</v>
      </c>
    </row>
    <row r="85" spans="1:5" ht="15">
      <c r="A85" s="29" t="s">
        <v>91</v>
      </c>
      <c r="B85" s="21">
        <v>16009</v>
      </c>
      <c r="C85" s="21">
        <v>16009</v>
      </c>
      <c r="D85" s="21">
        <v>7631</v>
      </c>
      <c r="E85" s="32">
        <f t="shared" si="1"/>
        <v>47.66693734774189</v>
      </c>
    </row>
    <row r="86" spans="1:5" ht="12.75">
      <c r="A86" s="8" t="s">
        <v>70</v>
      </c>
      <c r="B86" s="20">
        <v>3275</v>
      </c>
      <c r="C86" s="20">
        <v>5132</v>
      </c>
      <c r="D86" s="20">
        <v>320</v>
      </c>
      <c r="E86" s="32">
        <f t="shared" si="1"/>
        <v>6.235385814497272</v>
      </c>
    </row>
    <row r="87" spans="1:5" ht="39">
      <c r="A87" s="9" t="s">
        <v>71</v>
      </c>
      <c r="B87" s="21">
        <v>250</v>
      </c>
      <c r="C87" s="21">
        <v>250</v>
      </c>
      <c r="D87" s="21">
        <v>0</v>
      </c>
      <c r="E87" s="33"/>
    </row>
    <row r="88" spans="1:5" ht="68.25" customHeight="1">
      <c r="A88" s="9" t="s">
        <v>72</v>
      </c>
      <c r="B88" s="21">
        <v>84555</v>
      </c>
      <c r="C88" s="21">
        <v>102146</v>
      </c>
      <c r="D88" s="21">
        <v>58384</v>
      </c>
      <c r="E88" s="32">
        <f t="shared" si="1"/>
        <v>57.15740214986392</v>
      </c>
    </row>
    <row r="89" spans="1:5" ht="12.75">
      <c r="A89" s="12" t="s">
        <v>73</v>
      </c>
      <c r="B89" s="19">
        <f>B44+B53+B57+B63+B69+B75+B78+B84+B87+B88+B55+B68</f>
        <v>1140448</v>
      </c>
      <c r="C89" s="19">
        <f>C44+C53+C57+C63+C69+C75+C78+C84+C87+C88+C55+C68</f>
        <v>1224937</v>
      </c>
      <c r="D89" s="19">
        <f>D44+D53+D57+D63+D69+D75+D78+D84+D87+D88+D55+D68</f>
        <v>644232</v>
      </c>
      <c r="E89" s="31">
        <f t="shared" si="1"/>
        <v>52.593072133505636</v>
      </c>
    </row>
    <row r="90" spans="1:5" ht="12.75">
      <c r="A90" s="8" t="s">
        <v>74</v>
      </c>
      <c r="B90" s="20">
        <f>B42-B89</f>
        <v>-3335</v>
      </c>
      <c r="C90" s="20">
        <f>C42-C89</f>
        <v>-13857</v>
      </c>
      <c r="D90" s="20">
        <f>D42-D89</f>
        <v>7829</v>
      </c>
      <c r="E90" s="20"/>
    </row>
    <row r="91" spans="1:5" ht="26.25">
      <c r="A91" s="8" t="s">
        <v>75</v>
      </c>
      <c r="B91" s="20">
        <v>3335</v>
      </c>
      <c r="C91" s="20">
        <f>C43-C90</f>
        <v>13857</v>
      </c>
      <c r="D91" s="20">
        <f>D43-D90</f>
        <v>-7829</v>
      </c>
      <c r="E91" s="20"/>
    </row>
    <row r="92" spans="1:5" ht="12.75">
      <c r="A92" s="8" t="s">
        <v>76</v>
      </c>
      <c r="B92" s="20">
        <v>20000</v>
      </c>
      <c r="C92" s="20">
        <v>20000</v>
      </c>
      <c r="D92" s="20"/>
      <c r="E92" s="20"/>
    </row>
    <row r="93" spans="1:5" ht="12.75">
      <c r="A93" s="8" t="s">
        <v>77</v>
      </c>
      <c r="B93" s="20">
        <v>-20000</v>
      </c>
      <c r="C93" s="20">
        <v>-20000</v>
      </c>
      <c r="D93" s="20"/>
      <c r="E93" s="20"/>
    </row>
    <row r="94" spans="1:5" ht="12.75">
      <c r="A94" s="8" t="s">
        <v>95</v>
      </c>
      <c r="B94" s="20">
        <f>B91</f>
        <v>3335</v>
      </c>
      <c r="C94" s="20">
        <f>C91</f>
        <v>13857</v>
      </c>
      <c r="D94" s="20"/>
      <c r="E94" s="20"/>
    </row>
    <row r="95" spans="1:5" ht="26.25">
      <c r="A95" s="8" t="s">
        <v>78</v>
      </c>
      <c r="B95" s="20"/>
      <c r="C95" s="20"/>
      <c r="D95" s="20"/>
      <c r="E95" s="20"/>
    </row>
    <row r="96" ht="12.75">
      <c r="A96" t="s">
        <v>79</v>
      </c>
    </row>
    <row r="132" ht="12.75">
      <c r="A132" t="s">
        <v>79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2021-08-11T01:46:46Z</dcterms:modified>
  <cp:category/>
  <cp:version/>
  <cp:contentType/>
  <cp:contentStatus/>
</cp:coreProperties>
</file>