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88" windowHeight="53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<sst xmlns="http://schemas.openxmlformats.org/spreadsheetml/2006/main" count="98" uniqueCount="96">
  <si>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</si>
  <si>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</si>
  <si>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</si>
  <si>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</si>
  <si>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</si>
  <si>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</si>
  <si>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</si>
  <si>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</si>
  <si>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</si>
  <si>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</si>
  <si>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</si>
  <si>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</si>
  <si>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</si>
  <si>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</si>
  <si>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</si>
  <si>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</si>
  <si>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</si>
  <si>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</si>
  <si>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</si>
  <si>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</si>
  <si>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</si>
  <si>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</si>
  <si>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</si>
  <si>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</si>
  <si>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</si>
  <si>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</si>
  <si>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</si>
  <si>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</si>
  <si>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</si>
  <si>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</si>
  <si>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</si>
  <si>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</si>
  <si>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</si>
  <si>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</si>
  <si>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</si>
  <si>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</si>
  <si>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</si>
  <si>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</si>
  <si>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</si>
  <si>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</si>
  <si>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</si>
  <si>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</si>
  <si>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</si>
  <si>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</si>
  <si>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</si>
  <si>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</si>
  <si>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</si>
  <si>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</si>
  <si>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</si>
  <si>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</si>
  <si>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</si>
  <si>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</si>
  <si>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</si>
  <si>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</si>
  <si>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</si>
  <si>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</si>
  <si>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</si>
  <si>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</si>
  <si>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</si>
  <si>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</si>
  <si>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</si>
  <si>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</si>
  <si>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</si>
  <si>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</si>
  <si>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</si>
  <si>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</si>
  <si>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</si>
  <si>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</si>
  <si>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</si>
  <si>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</si>
  <si>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</si>
  <si>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</si>
  <si>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</si>
  <si>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</si>
  <si>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</si>
  <si>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</si>
  <si>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</si>
  <si>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</si>
  <si>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</si>
  <si>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</si>
  <si>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</si>
  <si>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</si>
  <si>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</si>
  <si>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</si>
  <si>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</si>
  <si>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</si>
  <si>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</si>
  <si>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</si>
  <si>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план на 2020 год</t>
  </si>
  <si>
    <t>уточненный план              на 2020 год</t>
  </si>
  <si>
    <t>Налог, взимаемый в связи с применением упрощенной системы налогообложения</t>
  </si>
  <si>
    <t xml:space="preserve">  </t>
  </si>
  <si>
    <t>Остатки на 01.01.2020 г.</t>
  </si>
  <si>
    <t>Налог, взимаемый в связи с применением патентной системы налогообложения</t>
  </si>
  <si>
    <t>на 01 мая  2020 года</t>
  </si>
  <si>
    <t>Охрана окружающей среды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</si>
</sst>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tabSelected="1" zoomScalePageLayoutView="0" workbookViewId="0" topLeftCell="A82">
      <selection activeCell="D87" sqref="D87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29" t="s">
        <v>0</v>
      </c>
      <c r="B2" s="29"/>
      <c r="C2" s="29"/>
      <c r="D2" s="29"/>
      <c r="E2" s="29"/>
    </row>
    <row r="3" spans="1:5" ht="15">
      <c r="A3" s="29" t="s">
        <v>1</v>
      </c>
      <c r="B3" s="29"/>
      <c r="C3" s="29"/>
      <c r="D3" s="29"/>
      <c r="E3" s="29"/>
    </row>
    <row r="4" spans="1:5" ht="15">
      <c r="A4" s="29" t="s">
        <v>94</v>
      </c>
      <c r="B4" s="30"/>
      <c r="C4" s="30"/>
      <c r="D4" s="30"/>
      <c r="E4" s="30"/>
    </row>
    <row r="5" spans="1:5" ht="15">
      <c r="A5" s="1" t="s">
        <v>80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88</v>
      </c>
      <c r="C7" s="4" t="s">
        <v>89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B10+B11+B12+B17+B19+B20+B26+B27+B29+B30+B31+B28</f>
        <v>112735</v>
      </c>
      <c r="C9" s="18">
        <f>C10+C11+C12+C17+C19+C20+C26+C27+C29+C30+C31+C28</f>
        <v>112952</v>
      </c>
      <c r="D9" s="18">
        <f>D10+D11+D12+D17+D19+D20+D26+D27+D29+D30+D31+D28</f>
        <v>34716</v>
      </c>
      <c r="E9" s="19">
        <f>D9/C9*100</f>
        <v>30.73517954529358</v>
      </c>
    </row>
    <row r="10" spans="1:5" ht="12.75">
      <c r="A10" s="8" t="s">
        <v>7</v>
      </c>
      <c r="B10" s="20">
        <v>11638</v>
      </c>
      <c r="C10" s="20">
        <v>10951</v>
      </c>
      <c r="D10" s="20">
        <v>3870</v>
      </c>
      <c r="E10" s="20">
        <f aca="true" t="shared" si="0" ref="E10:E78">D10/C10*100</f>
        <v>35.33923842571455</v>
      </c>
    </row>
    <row r="11" spans="1:5" ht="26.25">
      <c r="A11" s="8" t="s">
        <v>8</v>
      </c>
      <c r="B11" s="20">
        <v>76996</v>
      </c>
      <c r="C11" s="20">
        <v>77006</v>
      </c>
      <c r="D11" s="20">
        <v>22057</v>
      </c>
      <c r="E11" s="20">
        <f t="shared" si="0"/>
        <v>28.6432226060307</v>
      </c>
    </row>
    <row r="12" spans="1:5" ht="12.75">
      <c r="A12" s="9" t="s">
        <v>9</v>
      </c>
      <c r="B12" s="21">
        <f>B14+B15+B16+B13</f>
        <v>4646</v>
      </c>
      <c r="C12" s="21">
        <f>C14+C15+C16+C13</f>
        <v>4355</v>
      </c>
      <c r="D12" s="21">
        <f>D14+D15+D16+D13</f>
        <v>1734</v>
      </c>
      <c r="E12" s="21">
        <f t="shared" si="0"/>
        <v>39.81630309988519</v>
      </c>
    </row>
    <row r="13" spans="1:5" ht="39">
      <c r="A13" s="28" t="s">
        <v>90</v>
      </c>
      <c r="B13" s="21">
        <v>2555</v>
      </c>
      <c r="C13" s="21">
        <v>2555</v>
      </c>
      <c r="D13" s="21">
        <v>879</v>
      </c>
      <c r="E13" s="20">
        <f t="shared" si="0"/>
        <v>34.403131115459885</v>
      </c>
    </row>
    <row r="14" spans="1:5" ht="39">
      <c r="A14" s="8" t="s">
        <v>10</v>
      </c>
      <c r="B14" s="20">
        <v>1700</v>
      </c>
      <c r="C14" s="20">
        <v>1400</v>
      </c>
      <c r="D14" s="20">
        <v>837</v>
      </c>
      <c r="E14" s="20">
        <f t="shared" si="0"/>
        <v>59.785714285714285</v>
      </c>
    </row>
    <row r="15" spans="1:5" ht="26.25">
      <c r="A15" s="8" t="s">
        <v>11</v>
      </c>
      <c r="B15" s="20">
        <v>391</v>
      </c>
      <c r="C15" s="20">
        <v>391</v>
      </c>
      <c r="D15" s="20">
        <v>9</v>
      </c>
      <c r="E15" s="20">
        <f t="shared" si="0"/>
        <v>2.3017902813299234</v>
      </c>
    </row>
    <row r="16" spans="1:5" ht="39">
      <c r="A16" s="8" t="s">
        <v>93</v>
      </c>
      <c r="B16" s="20">
        <v>0</v>
      </c>
      <c r="C16" s="20">
        <v>9</v>
      </c>
      <c r="D16" s="20">
        <v>9</v>
      </c>
      <c r="E16" s="20">
        <f t="shared" si="0"/>
        <v>100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v>1</v>
      </c>
      <c r="E17" s="20"/>
    </row>
    <row r="18" spans="1:5" ht="52.5">
      <c r="A18" s="8" t="s">
        <v>13</v>
      </c>
      <c r="B18" s="20">
        <v>0</v>
      </c>
      <c r="C18" s="20">
        <v>0</v>
      </c>
      <c r="D18" s="20">
        <v>1</v>
      </c>
      <c r="E18" s="20"/>
    </row>
    <row r="19" spans="1:5" ht="26.25">
      <c r="A19" s="8" t="s">
        <v>14</v>
      </c>
      <c r="B19" s="20"/>
      <c r="C19" s="20"/>
      <c r="D19" s="20"/>
      <c r="E19" s="20"/>
    </row>
    <row r="20" spans="1:5" ht="51" customHeight="1">
      <c r="A20" s="9" t="s">
        <v>15</v>
      </c>
      <c r="B20" s="21">
        <f>B22+B23+B21+B25+B24</f>
        <v>13667</v>
      </c>
      <c r="C20" s="21">
        <f>C22+C23+C21+C25+C24</f>
        <v>13937</v>
      </c>
      <c r="D20" s="21">
        <f>D22+D23+D21+D25+D24</f>
        <v>4862</v>
      </c>
      <c r="E20" s="21">
        <f t="shared" si="0"/>
        <v>34.88555643251775</v>
      </c>
    </row>
    <row r="21" spans="1:5" ht="43.5" customHeight="1">
      <c r="A21" s="10" t="s">
        <v>16</v>
      </c>
      <c r="B21" s="21"/>
      <c r="C21" s="21"/>
      <c r="D21" s="21"/>
      <c r="E21" s="21"/>
    </row>
    <row r="22" spans="1:5" ht="132">
      <c r="A22" s="11" t="s">
        <v>17</v>
      </c>
      <c r="B22" s="20">
        <v>12800</v>
      </c>
      <c r="C22" s="20">
        <v>12800</v>
      </c>
      <c r="D22" s="20">
        <v>4336</v>
      </c>
      <c r="E22" s="20">
        <f t="shared" si="0"/>
        <v>33.875</v>
      </c>
    </row>
    <row r="23" spans="1:5" ht="148.5" customHeight="1">
      <c r="A23" s="11" t="s">
        <v>18</v>
      </c>
      <c r="B23" s="20">
        <v>710</v>
      </c>
      <c r="C23" s="20">
        <v>980</v>
      </c>
      <c r="D23" s="22">
        <v>503</v>
      </c>
      <c r="E23" s="20">
        <f t="shared" si="0"/>
        <v>51.3265306122449</v>
      </c>
    </row>
    <row r="24" spans="1:5" ht="92.25">
      <c r="A24" s="11" t="s">
        <v>85</v>
      </c>
      <c r="B24" s="20">
        <v>0</v>
      </c>
      <c r="C24" s="20">
        <v>0</v>
      </c>
      <c r="D24" s="22">
        <v>0</v>
      </c>
      <c r="E24" s="20"/>
    </row>
    <row r="25" spans="1:5" ht="52.5">
      <c r="A25" s="11" t="s">
        <v>19</v>
      </c>
      <c r="B25" s="20">
        <v>157</v>
      </c>
      <c r="C25" s="20">
        <v>157</v>
      </c>
      <c r="D25" s="22">
        <v>23</v>
      </c>
      <c r="E25" s="20">
        <f t="shared" si="0"/>
        <v>14.64968152866242</v>
      </c>
    </row>
    <row r="26" spans="1:5" ht="26.25">
      <c r="A26" s="8" t="s">
        <v>20</v>
      </c>
      <c r="B26" s="20">
        <v>1724</v>
      </c>
      <c r="C26" s="20">
        <v>1724</v>
      </c>
      <c r="D26" s="20">
        <v>837</v>
      </c>
      <c r="E26" s="20">
        <f t="shared" si="0"/>
        <v>48.54988399071926</v>
      </c>
    </row>
    <row r="27" spans="1:5" ht="39">
      <c r="A27" s="8" t="s">
        <v>21</v>
      </c>
      <c r="B27" s="20">
        <v>882</v>
      </c>
      <c r="C27" s="20">
        <v>882</v>
      </c>
      <c r="D27" s="20">
        <v>243</v>
      </c>
      <c r="E27" s="20">
        <f t="shared" si="0"/>
        <v>27.55102040816326</v>
      </c>
    </row>
    <row r="28" spans="1:5" ht="26.25">
      <c r="A28" s="8" t="s">
        <v>87</v>
      </c>
      <c r="B28" s="20">
        <v>1570</v>
      </c>
      <c r="C28" s="20">
        <v>2485</v>
      </c>
      <c r="D28" s="20">
        <v>471</v>
      </c>
      <c r="E28" s="20">
        <f t="shared" si="0"/>
        <v>18.953722334004024</v>
      </c>
    </row>
    <row r="29" spans="1:5" ht="39">
      <c r="A29" s="8" t="s">
        <v>22</v>
      </c>
      <c r="B29" s="20">
        <v>625</v>
      </c>
      <c r="C29" s="20">
        <v>625</v>
      </c>
      <c r="D29" s="20">
        <v>140</v>
      </c>
      <c r="E29" s="20">
        <f t="shared" si="0"/>
        <v>22.400000000000002</v>
      </c>
    </row>
    <row r="30" spans="1:5" ht="26.25">
      <c r="A30" s="8" t="s">
        <v>23</v>
      </c>
      <c r="B30" s="20">
        <v>987</v>
      </c>
      <c r="C30" s="20">
        <v>987</v>
      </c>
      <c r="D30" s="20">
        <v>517</v>
      </c>
      <c r="E30" s="20">
        <f t="shared" si="0"/>
        <v>52.38095238095239</v>
      </c>
    </row>
    <row r="31" spans="1:5" ht="12.75">
      <c r="A31" s="8" t="s">
        <v>24</v>
      </c>
      <c r="B31" s="20">
        <v>0</v>
      </c>
      <c r="C31" s="20">
        <v>0</v>
      </c>
      <c r="D31" s="20">
        <v>-16</v>
      </c>
      <c r="E31" s="20" t="s">
        <v>91</v>
      </c>
    </row>
    <row r="32" spans="1:5" ht="26.25">
      <c r="A32" s="12" t="s">
        <v>25</v>
      </c>
      <c r="B32" s="19">
        <f>B33</f>
        <v>882562</v>
      </c>
      <c r="C32" s="19">
        <f>C33+C39+C40+C38</f>
        <v>986597</v>
      </c>
      <c r="D32" s="19">
        <f>D33+D39+D40+D38</f>
        <v>295699</v>
      </c>
      <c r="E32" s="19">
        <f t="shared" si="0"/>
        <v>29.971609481885714</v>
      </c>
    </row>
    <row r="33" spans="1:5" ht="52.5">
      <c r="A33" s="9" t="s">
        <v>26</v>
      </c>
      <c r="B33" s="21">
        <f>B34+B35+B36+B37</f>
        <v>882562</v>
      </c>
      <c r="C33" s="21">
        <f>C34+C35+C36+C37</f>
        <v>986298</v>
      </c>
      <c r="D33" s="21">
        <f>D34+D35+D36+D37</f>
        <v>295712</v>
      </c>
      <c r="E33" s="21">
        <f t="shared" si="0"/>
        <v>29.982013549657406</v>
      </c>
    </row>
    <row r="34" spans="1:5" ht="26.25">
      <c r="A34" s="8" t="s">
        <v>27</v>
      </c>
      <c r="B34" s="20">
        <v>439545</v>
      </c>
      <c r="C34" s="20">
        <v>439545</v>
      </c>
      <c r="D34" s="20">
        <v>155331</v>
      </c>
      <c r="E34" s="20">
        <f t="shared" si="0"/>
        <v>35.33904378391291</v>
      </c>
    </row>
    <row r="35" spans="1:5" ht="12.75">
      <c r="A35" s="8" t="s">
        <v>28</v>
      </c>
      <c r="B35" s="20">
        <v>30322</v>
      </c>
      <c r="C35" s="20">
        <v>111614</v>
      </c>
      <c r="D35" s="20">
        <v>10897</v>
      </c>
      <c r="E35" s="20">
        <f t="shared" si="0"/>
        <v>9.763112154389235</v>
      </c>
    </row>
    <row r="36" spans="1:5" ht="12.75">
      <c r="A36" s="8" t="s">
        <v>29</v>
      </c>
      <c r="B36" s="20">
        <v>407575</v>
      </c>
      <c r="C36" s="20">
        <v>419507</v>
      </c>
      <c r="D36" s="20">
        <v>127738</v>
      </c>
      <c r="E36" s="20">
        <f t="shared" si="0"/>
        <v>30.449551497352843</v>
      </c>
    </row>
    <row r="37" spans="1:5" ht="26.25">
      <c r="A37" s="8" t="s">
        <v>30</v>
      </c>
      <c r="B37" s="20">
        <v>5120</v>
      </c>
      <c r="C37" s="20">
        <v>15632</v>
      </c>
      <c r="D37" s="20">
        <v>1746</v>
      </c>
      <c r="E37" s="20">
        <f t="shared" si="0"/>
        <v>11.169396110542477</v>
      </c>
    </row>
    <row r="38" spans="1:5" ht="26.25">
      <c r="A38" s="8" t="s">
        <v>31</v>
      </c>
      <c r="B38" s="20"/>
      <c r="C38" s="20">
        <v>0</v>
      </c>
      <c r="D38" s="20">
        <v>0</v>
      </c>
      <c r="E38" s="20"/>
    </row>
    <row r="39" spans="1:5" ht="66" customHeight="1">
      <c r="A39" s="8" t="s">
        <v>32</v>
      </c>
      <c r="B39" s="19"/>
      <c r="C39" s="23">
        <v>313</v>
      </c>
      <c r="D39" s="20">
        <v>313</v>
      </c>
      <c r="E39" s="20"/>
    </row>
    <row r="40" spans="1:5" ht="26.25">
      <c r="A40" s="8" t="s">
        <v>33</v>
      </c>
      <c r="B40" s="18"/>
      <c r="C40" s="20">
        <v>-14</v>
      </c>
      <c r="D40" s="20">
        <v>-326</v>
      </c>
      <c r="E40" s="20"/>
    </row>
    <row r="41" spans="1:7" ht="12.75">
      <c r="A41" s="12" t="s">
        <v>34</v>
      </c>
      <c r="B41" s="19">
        <f>B32+B9</f>
        <v>995297</v>
      </c>
      <c r="C41" s="19">
        <f>C32+C9</f>
        <v>1099549</v>
      </c>
      <c r="D41" s="19">
        <f>D32+D9</f>
        <v>330415</v>
      </c>
      <c r="E41" s="19">
        <f t="shared" si="0"/>
        <v>30.050047792322125</v>
      </c>
      <c r="G41" s="17"/>
    </row>
    <row r="42" spans="1:7" ht="18" customHeight="1">
      <c r="A42" s="15" t="s">
        <v>35</v>
      </c>
      <c r="B42" s="24"/>
      <c r="C42" s="25"/>
      <c r="D42" s="25"/>
      <c r="E42" s="24"/>
      <c r="G42" s="17"/>
    </row>
    <row r="43" spans="1:5" ht="26.25">
      <c r="A43" s="9" t="s">
        <v>36</v>
      </c>
      <c r="B43" s="21">
        <f>B44+B45+B46+B48+B50+B51+B47+B49</f>
        <v>70592</v>
      </c>
      <c r="C43" s="21">
        <f>C44+C45+C46+C48+C50+C51+C47+C49</f>
        <v>71793</v>
      </c>
      <c r="D43" s="21">
        <f>D44+D45+D46+D48+D50+D51+D47+D49</f>
        <v>17689</v>
      </c>
      <c r="E43" s="21">
        <f t="shared" si="0"/>
        <v>24.638892371122534</v>
      </c>
    </row>
    <row r="44" spans="1:5" ht="52.5">
      <c r="A44" s="8" t="s">
        <v>37</v>
      </c>
      <c r="B44" s="20">
        <v>1535</v>
      </c>
      <c r="C44" s="20">
        <v>1755</v>
      </c>
      <c r="D44" s="20">
        <v>594</v>
      </c>
      <c r="E44" s="20">
        <f t="shared" si="0"/>
        <v>33.84615384615385</v>
      </c>
    </row>
    <row r="45" spans="1:5" ht="78.75">
      <c r="A45" s="13" t="s">
        <v>38</v>
      </c>
      <c r="B45" s="20">
        <v>2213</v>
      </c>
      <c r="C45" s="20">
        <v>2431</v>
      </c>
      <c r="D45" s="20">
        <v>677</v>
      </c>
      <c r="E45" s="20">
        <f t="shared" si="0"/>
        <v>27.84862196626903</v>
      </c>
    </row>
    <row r="46" spans="1:5" ht="105">
      <c r="A46" s="8" t="s">
        <v>39</v>
      </c>
      <c r="B46" s="20">
        <v>43734</v>
      </c>
      <c r="C46" s="20">
        <v>47601</v>
      </c>
      <c r="D46" s="20">
        <v>12234</v>
      </c>
      <c r="E46" s="20">
        <f t="shared" si="0"/>
        <v>25.701140732337556</v>
      </c>
    </row>
    <row r="47" spans="1:5" ht="12.75">
      <c r="A47" s="8" t="s">
        <v>84</v>
      </c>
      <c r="B47" s="20">
        <v>11</v>
      </c>
      <c r="C47" s="20">
        <v>9</v>
      </c>
      <c r="D47" s="20"/>
      <c r="E47" s="20">
        <f t="shared" si="0"/>
        <v>0</v>
      </c>
    </row>
    <row r="48" spans="1:5" ht="66">
      <c r="A48" s="8" t="s">
        <v>40</v>
      </c>
      <c r="B48" s="20">
        <v>9110</v>
      </c>
      <c r="C48" s="20">
        <v>10070</v>
      </c>
      <c r="D48" s="20">
        <v>2506</v>
      </c>
      <c r="E48" s="20">
        <f t="shared" si="0"/>
        <v>24.885799404170804</v>
      </c>
    </row>
    <row r="49" spans="1:5" ht="26.25">
      <c r="A49" s="8" t="s">
        <v>86</v>
      </c>
      <c r="B49" s="20">
        <v>3000</v>
      </c>
      <c r="C49" s="20">
        <v>3000</v>
      </c>
      <c r="D49" s="20">
        <v>0</v>
      </c>
      <c r="E49" s="20">
        <f t="shared" si="0"/>
        <v>0</v>
      </c>
    </row>
    <row r="50" spans="1:5" ht="12.75">
      <c r="A50" s="8" t="s">
        <v>41</v>
      </c>
      <c r="B50" s="20">
        <v>140</v>
      </c>
      <c r="C50" s="20">
        <v>140</v>
      </c>
      <c r="D50" s="20">
        <v>0</v>
      </c>
      <c r="E50" s="20">
        <f t="shared" si="0"/>
        <v>0</v>
      </c>
    </row>
    <row r="51" spans="1:5" ht="26.25">
      <c r="A51" s="8" t="s">
        <v>42</v>
      </c>
      <c r="B51" s="20">
        <v>10849</v>
      </c>
      <c r="C51" s="20">
        <v>6787</v>
      </c>
      <c r="D51" s="20">
        <v>1678</v>
      </c>
      <c r="E51" s="20">
        <f t="shared" si="0"/>
        <v>24.72373655517902</v>
      </c>
    </row>
    <row r="52" spans="1:5" ht="12.75">
      <c r="A52" s="9" t="s">
        <v>43</v>
      </c>
      <c r="B52" s="21">
        <f>B53</f>
        <v>2483</v>
      </c>
      <c r="C52" s="21">
        <f>C53</f>
        <v>2720</v>
      </c>
      <c r="D52" s="21">
        <f>D53</f>
        <v>820</v>
      </c>
      <c r="E52" s="21">
        <f t="shared" si="0"/>
        <v>30.14705882352941</v>
      </c>
    </row>
    <row r="53" spans="1:5" ht="26.25">
      <c r="A53" s="8" t="s">
        <v>44</v>
      </c>
      <c r="B53" s="21">
        <v>2483</v>
      </c>
      <c r="C53" s="21">
        <v>2720</v>
      </c>
      <c r="D53" s="21">
        <v>820</v>
      </c>
      <c r="E53" s="20">
        <f t="shared" si="0"/>
        <v>30.14705882352941</v>
      </c>
    </row>
    <row r="54" spans="1:5" s="13" customFormat="1" ht="39">
      <c r="A54" s="9" t="s">
        <v>81</v>
      </c>
      <c r="B54" s="26">
        <f>B55</f>
        <v>1311</v>
      </c>
      <c r="C54" s="26">
        <f>C55</f>
        <v>3677</v>
      </c>
      <c r="D54" s="26">
        <f>D55</f>
        <v>0</v>
      </c>
      <c r="E54" s="20">
        <f t="shared" si="0"/>
        <v>0</v>
      </c>
    </row>
    <row r="55" spans="1:5" ht="26.25">
      <c r="A55" s="8" t="s">
        <v>82</v>
      </c>
      <c r="B55" s="21">
        <v>1311</v>
      </c>
      <c r="C55" s="21">
        <v>3677</v>
      </c>
      <c r="D55" s="21"/>
      <c r="E55" s="20">
        <f t="shared" si="0"/>
        <v>0</v>
      </c>
    </row>
    <row r="56" spans="1:5" ht="12.75">
      <c r="A56" s="9" t="s">
        <v>45</v>
      </c>
      <c r="B56" s="21">
        <f>B57+B58+B59+B60+B61</f>
        <v>35113</v>
      </c>
      <c r="C56" s="21">
        <f>C57+C58+C59+C60+C61</f>
        <v>39715</v>
      </c>
      <c r="D56" s="21">
        <f>D57+D58+D59+D60+D61</f>
        <v>5006</v>
      </c>
      <c r="E56" s="20">
        <f t="shared" si="0"/>
        <v>12.604809266020395</v>
      </c>
    </row>
    <row r="57" spans="1:5" ht="26.25">
      <c r="A57" s="8" t="s">
        <v>46</v>
      </c>
      <c r="B57" s="20">
        <v>4374</v>
      </c>
      <c r="C57" s="20">
        <v>4858</v>
      </c>
      <c r="D57" s="20">
        <v>1417</v>
      </c>
      <c r="E57" s="20">
        <f t="shared" si="0"/>
        <v>29.168382050226434</v>
      </c>
    </row>
    <row r="58" spans="1:5" ht="12.75">
      <c r="A58" s="8" t="s">
        <v>47</v>
      </c>
      <c r="B58" s="20">
        <v>640</v>
      </c>
      <c r="C58" s="20">
        <v>640</v>
      </c>
      <c r="D58" s="20">
        <v>0</v>
      </c>
      <c r="E58" s="20">
        <f t="shared" si="0"/>
        <v>0</v>
      </c>
    </row>
    <row r="59" spans="1:5" ht="12.75">
      <c r="A59" s="8" t="s">
        <v>48</v>
      </c>
      <c r="B59" s="20">
        <v>14604</v>
      </c>
      <c r="C59" s="20">
        <v>14622</v>
      </c>
      <c r="D59" s="20">
        <v>3589</v>
      </c>
      <c r="E59" s="20">
        <f t="shared" si="0"/>
        <v>24.54520585419231</v>
      </c>
    </row>
    <row r="60" spans="1:5" ht="26.25">
      <c r="A60" s="8" t="s">
        <v>49</v>
      </c>
      <c r="B60" s="20">
        <v>14593</v>
      </c>
      <c r="C60" s="20">
        <v>16365</v>
      </c>
      <c r="D60" s="20">
        <v>0</v>
      </c>
      <c r="E60" s="20">
        <f t="shared" si="0"/>
        <v>0</v>
      </c>
    </row>
    <row r="61" spans="1:5" ht="26.25">
      <c r="A61" s="8" t="s">
        <v>50</v>
      </c>
      <c r="B61" s="20">
        <v>902</v>
      </c>
      <c r="C61" s="20">
        <v>3230</v>
      </c>
      <c r="D61" s="20">
        <v>0</v>
      </c>
      <c r="E61" s="20">
        <f t="shared" si="0"/>
        <v>0</v>
      </c>
    </row>
    <row r="62" spans="1:5" ht="26.25">
      <c r="A62" s="9" t="s">
        <v>51</v>
      </c>
      <c r="B62" s="21">
        <f>B63+B64+B65+B66</f>
        <v>21648</v>
      </c>
      <c r="C62" s="21">
        <f>C63+C64+C65+C66</f>
        <v>70581</v>
      </c>
      <c r="D62" s="21">
        <f>D63+D64+D65+D66</f>
        <v>11879</v>
      </c>
      <c r="E62" s="21">
        <f t="shared" si="0"/>
        <v>16.83030843994843</v>
      </c>
    </row>
    <row r="63" spans="1:5" ht="12.75">
      <c r="A63" s="8" t="s">
        <v>52</v>
      </c>
      <c r="B63" s="20">
        <v>5100</v>
      </c>
      <c r="C63" s="20">
        <v>685</v>
      </c>
      <c r="D63" s="20">
        <v>77</v>
      </c>
      <c r="E63" s="20">
        <f t="shared" si="0"/>
        <v>11.24087591240876</v>
      </c>
    </row>
    <row r="64" spans="1:5" ht="12.75">
      <c r="A64" s="8" t="s">
        <v>53</v>
      </c>
      <c r="B64" s="20">
        <v>12906</v>
      </c>
      <c r="C64" s="20">
        <v>21769</v>
      </c>
      <c r="D64" s="20">
        <v>10791</v>
      </c>
      <c r="E64" s="20">
        <f t="shared" si="0"/>
        <v>49.57049014653865</v>
      </c>
    </row>
    <row r="65" spans="1:5" ht="12.75">
      <c r="A65" s="8" t="s">
        <v>54</v>
      </c>
      <c r="B65" s="20">
        <v>85</v>
      </c>
      <c r="C65" s="20">
        <v>44394</v>
      </c>
      <c r="D65" s="20">
        <v>0</v>
      </c>
      <c r="E65" s="20">
        <f t="shared" si="0"/>
        <v>0</v>
      </c>
    </row>
    <row r="66" spans="1:5" ht="39">
      <c r="A66" s="8" t="s">
        <v>55</v>
      </c>
      <c r="B66" s="20">
        <v>3557</v>
      </c>
      <c r="C66" s="20">
        <v>3733</v>
      </c>
      <c r="D66" s="20">
        <v>1011</v>
      </c>
      <c r="E66" s="20">
        <f t="shared" si="0"/>
        <v>27.082775247789982</v>
      </c>
    </row>
    <row r="67" spans="1:5" ht="12.75">
      <c r="A67" s="8" t="s">
        <v>95</v>
      </c>
      <c r="B67" s="20"/>
      <c r="C67" s="20">
        <v>1124</v>
      </c>
      <c r="D67" s="20">
        <v>0</v>
      </c>
      <c r="E67" s="20">
        <f t="shared" si="0"/>
        <v>0</v>
      </c>
    </row>
    <row r="68" spans="1:5" ht="12.75">
      <c r="A68" s="9" t="s">
        <v>56</v>
      </c>
      <c r="B68" s="21">
        <f>B69+B70+B72+B73+B71</f>
        <v>615146</v>
      </c>
      <c r="C68" s="21">
        <f>C69+C70+C72+C73+C71</f>
        <v>647617</v>
      </c>
      <c r="D68" s="21">
        <f>D69+D70+D72+D73+D71</f>
        <v>191043</v>
      </c>
      <c r="E68" s="21">
        <f t="shared" si="0"/>
        <v>29.499380034804524</v>
      </c>
    </row>
    <row r="69" spans="1:5" ht="12.75">
      <c r="A69" s="8" t="s">
        <v>57</v>
      </c>
      <c r="B69" s="27">
        <v>170763</v>
      </c>
      <c r="C69" s="20">
        <v>179976</v>
      </c>
      <c r="D69" s="20">
        <v>52301</v>
      </c>
      <c r="E69" s="20">
        <f t="shared" si="0"/>
        <v>29.05998577588123</v>
      </c>
    </row>
    <row r="70" spans="1:5" ht="12.75">
      <c r="A70" s="8" t="s">
        <v>58</v>
      </c>
      <c r="B70" s="27">
        <v>383694</v>
      </c>
      <c r="C70" s="20">
        <v>404268</v>
      </c>
      <c r="D70" s="20">
        <v>118830</v>
      </c>
      <c r="E70" s="20">
        <f t="shared" si="0"/>
        <v>29.393867434474156</v>
      </c>
    </row>
    <row r="71" spans="1:5" ht="12.75">
      <c r="A71" s="8" t="s">
        <v>83</v>
      </c>
      <c r="B71" s="27">
        <v>33620</v>
      </c>
      <c r="C71" s="20">
        <v>34035</v>
      </c>
      <c r="D71" s="20">
        <v>11509</v>
      </c>
      <c r="E71" s="20">
        <f t="shared" si="0"/>
        <v>33.815190245335685</v>
      </c>
    </row>
    <row r="72" spans="1:5" ht="26.25">
      <c r="A72" s="8" t="s">
        <v>59</v>
      </c>
      <c r="B72" s="20">
        <v>8067</v>
      </c>
      <c r="C72" s="20">
        <v>8549</v>
      </c>
      <c r="D72" s="20">
        <v>1471</v>
      </c>
      <c r="E72" s="20">
        <f t="shared" si="0"/>
        <v>17.20669084103404</v>
      </c>
    </row>
    <row r="73" spans="1:5" ht="26.25">
      <c r="A73" s="8" t="s">
        <v>60</v>
      </c>
      <c r="B73" s="27">
        <v>19002</v>
      </c>
      <c r="C73" s="20">
        <v>20789</v>
      </c>
      <c r="D73" s="20">
        <v>6932</v>
      </c>
      <c r="E73" s="20">
        <f t="shared" si="0"/>
        <v>33.34455721775939</v>
      </c>
    </row>
    <row r="74" spans="1:5" ht="18" customHeight="1">
      <c r="A74" s="9" t="s">
        <v>61</v>
      </c>
      <c r="B74" s="21">
        <f>B75+B76</f>
        <v>145107</v>
      </c>
      <c r="C74" s="21">
        <f>C75+C76</f>
        <v>153346</v>
      </c>
      <c r="D74" s="21">
        <f>D75+D76</f>
        <v>53363</v>
      </c>
      <c r="E74" s="21">
        <f t="shared" si="0"/>
        <v>34.799081814980504</v>
      </c>
    </row>
    <row r="75" spans="1:5" ht="12.75">
      <c r="A75" s="8" t="s">
        <v>62</v>
      </c>
      <c r="B75" s="20">
        <v>116834</v>
      </c>
      <c r="C75" s="20">
        <v>125024</v>
      </c>
      <c r="D75" s="20">
        <v>44001</v>
      </c>
      <c r="E75" s="20">
        <f t="shared" si="0"/>
        <v>35.19404274379319</v>
      </c>
    </row>
    <row r="76" spans="1:5" ht="26.25">
      <c r="A76" s="8" t="s">
        <v>63</v>
      </c>
      <c r="B76" s="20">
        <v>28273</v>
      </c>
      <c r="C76" s="20">
        <v>28322</v>
      </c>
      <c r="D76" s="20">
        <v>9362</v>
      </c>
      <c r="E76" s="20">
        <f t="shared" si="0"/>
        <v>33.05557517124497</v>
      </c>
    </row>
    <row r="77" spans="1:5" ht="12.75">
      <c r="A77" s="14" t="s">
        <v>64</v>
      </c>
      <c r="B77" s="21">
        <f>B78+B79+B80+B81+B82</f>
        <v>20343</v>
      </c>
      <c r="C77" s="21">
        <f>C78+C79+C80+C81+C82</f>
        <v>19501</v>
      </c>
      <c r="D77" s="21">
        <f>D78+D79+D80+D81+D82</f>
        <v>7453</v>
      </c>
      <c r="E77" s="21">
        <f t="shared" si="0"/>
        <v>38.218552894723345</v>
      </c>
    </row>
    <row r="78" spans="1:5" ht="12.75">
      <c r="A78" s="8" t="s">
        <v>65</v>
      </c>
      <c r="B78" s="27">
        <v>686</v>
      </c>
      <c r="C78" s="20">
        <v>1483</v>
      </c>
      <c r="D78" s="20">
        <v>261</v>
      </c>
      <c r="E78" s="20">
        <f t="shared" si="0"/>
        <v>17.599460552933245</v>
      </c>
    </row>
    <row r="79" spans="1:5" ht="26.25">
      <c r="A79" s="8" t="s">
        <v>66</v>
      </c>
      <c r="B79" s="20"/>
      <c r="C79" s="20"/>
      <c r="D79" s="20">
        <v>0</v>
      </c>
      <c r="E79" s="20"/>
    </row>
    <row r="80" spans="1:5" ht="26.25">
      <c r="A80" s="8" t="s">
        <v>67</v>
      </c>
      <c r="B80" s="20">
        <v>14808</v>
      </c>
      <c r="C80" s="20">
        <v>16148</v>
      </c>
      <c r="D80" s="20">
        <v>6972</v>
      </c>
      <c r="E80" s="20">
        <f aca="true" t="shared" si="1" ref="E80:E87">D80/C80*100</f>
        <v>43.1756254644538</v>
      </c>
    </row>
    <row r="81" spans="1:5" ht="12.75">
      <c r="A81" s="13" t="s">
        <v>68</v>
      </c>
      <c r="B81" s="27">
        <v>4849</v>
      </c>
      <c r="C81" s="20">
        <v>1515</v>
      </c>
      <c r="D81" s="20">
        <v>208</v>
      </c>
      <c r="E81" s="20">
        <f t="shared" si="1"/>
        <v>13.72937293729373</v>
      </c>
    </row>
    <row r="82" spans="1:5" ht="26.25">
      <c r="A82" s="8" t="s">
        <v>69</v>
      </c>
      <c r="B82" s="20"/>
      <c r="C82" s="20">
        <v>355</v>
      </c>
      <c r="D82" s="20">
        <v>12</v>
      </c>
      <c r="E82" s="20">
        <f t="shared" si="1"/>
        <v>3.3802816901408446</v>
      </c>
    </row>
    <row r="83" spans="1:5" ht="12.75">
      <c r="A83" s="14" t="s">
        <v>70</v>
      </c>
      <c r="B83" s="21">
        <f>B84</f>
        <v>860</v>
      </c>
      <c r="C83" s="21">
        <f>C84</f>
        <v>3830</v>
      </c>
      <c r="D83" s="21">
        <f>D84</f>
        <v>87</v>
      </c>
      <c r="E83" s="21">
        <f>E84</f>
        <v>2.2715404699738904</v>
      </c>
    </row>
    <row r="84" spans="1:5" ht="12.75">
      <c r="A84" s="8" t="s">
        <v>71</v>
      </c>
      <c r="B84" s="20">
        <v>860</v>
      </c>
      <c r="C84" s="20">
        <v>3830</v>
      </c>
      <c r="D84" s="20">
        <v>87</v>
      </c>
      <c r="E84" s="20">
        <f t="shared" si="1"/>
        <v>2.2715404699738904</v>
      </c>
    </row>
    <row r="85" spans="1:5" ht="39">
      <c r="A85" s="9" t="s">
        <v>72</v>
      </c>
      <c r="B85" s="21">
        <v>250</v>
      </c>
      <c r="C85" s="21">
        <v>250</v>
      </c>
      <c r="D85" s="21"/>
      <c r="E85" s="21">
        <f t="shared" si="1"/>
        <v>0</v>
      </c>
    </row>
    <row r="86" spans="1:5" ht="68.25" customHeight="1">
      <c r="A86" s="9" t="s">
        <v>73</v>
      </c>
      <c r="B86" s="21">
        <v>83961</v>
      </c>
      <c r="C86" s="21">
        <v>92799</v>
      </c>
      <c r="D86" s="21">
        <v>23375</v>
      </c>
      <c r="E86" s="20">
        <f t="shared" si="1"/>
        <v>25.188849017769588</v>
      </c>
    </row>
    <row r="87" spans="1:5" ht="12.75">
      <c r="A87" s="12" t="s">
        <v>74</v>
      </c>
      <c r="B87" s="19">
        <f>B43+B52+B56+B62+B68+B74+B77+B83+B85+B86+B54</f>
        <v>996814</v>
      </c>
      <c r="C87" s="19">
        <f>C43+C52+C56+C62+C68+C74+C77+C83+C85+C86+C54+C67</f>
        <v>1106953</v>
      </c>
      <c r="D87" s="19">
        <f>D43+D52+D56+D62+D68+D74+D77+D83+D85+D86+D54+D67</f>
        <v>310715</v>
      </c>
      <c r="E87" s="19">
        <f t="shared" si="1"/>
        <v>28.069394093516166</v>
      </c>
    </row>
    <row r="88" spans="1:5" ht="12.75">
      <c r="A88" s="8" t="s">
        <v>75</v>
      </c>
      <c r="B88" s="20">
        <f>B41-B87</f>
        <v>-1517</v>
      </c>
      <c r="C88" s="20">
        <f>C41-C87</f>
        <v>-7404</v>
      </c>
      <c r="D88" s="20">
        <f>D41-D87</f>
        <v>19700</v>
      </c>
      <c r="E88" s="20"/>
    </row>
    <row r="89" spans="1:5" ht="26.25">
      <c r="A89" s="8" t="s">
        <v>76</v>
      </c>
      <c r="B89" s="20">
        <v>1517</v>
      </c>
      <c r="C89" s="20">
        <f>C42-C88</f>
        <v>7404</v>
      </c>
      <c r="D89" s="20">
        <f>D42-D88</f>
        <v>-19700</v>
      </c>
      <c r="E89" s="20"/>
    </row>
    <row r="90" spans="1:5" ht="12.75">
      <c r="A90" s="8" t="s">
        <v>77</v>
      </c>
      <c r="B90" s="20">
        <v>20000</v>
      </c>
      <c r="C90" s="20">
        <v>20000</v>
      </c>
      <c r="D90" s="20"/>
      <c r="E90" s="20"/>
    </row>
    <row r="91" spans="1:5" ht="12.75">
      <c r="A91" s="8" t="s">
        <v>78</v>
      </c>
      <c r="B91" s="20">
        <v>-20000</v>
      </c>
      <c r="C91" s="20">
        <v>-20000</v>
      </c>
      <c r="D91" s="20"/>
      <c r="E91" s="20"/>
    </row>
    <row r="92" spans="1:5" ht="12.75">
      <c r="A92" s="8" t="s">
        <v>92</v>
      </c>
      <c r="B92" s="20">
        <f>B89</f>
        <v>1517</v>
      </c>
      <c r="C92" s="20">
        <f>C89</f>
        <v>7404</v>
      </c>
      <c r="D92" s="20"/>
      <c r="E92" s="20"/>
    </row>
    <row r="93" spans="1:5" ht="26.25">
      <c r="A93" s="8" t="s">
        <v>79</v>
      </c>
      <c r="B93" s="20"/>
      <c r="C93" s="20"/>
      <c r="D93" s="20"/>
      <c r="E93" s="20"/>
    </row>
    <row r="94" ht="12.75">
      <c r="A94" t="s">
        <v>80</v>
      </c>
    </row>
    <row r="130" ht="12.75">
      <c r="A130" t="s">
        <v>80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2020-05-19T04:53:54Z</dcterms:modified>
  <cp:category/>
  <cp:version/>
  <cp:contentType/>
  <cp:contentStatus/>
</cp:coreProperties>
</file>