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5195" windowHeight="9795" activeTab="0"/>
  </bookViews>
  <sheets>
    <sheet name="прил 1" sheetId="1" r:id="rId1"/>
    <sheet name="прил 2" sheetId="2" r:id="rId2"/>
    <sheet name="прил 3" sheetId="3" r:id="rId3"/>
    <sheet name="прил 4" sheetId="4" r:id="rId4"/>
    <sheet name="прил 5" sheetId="5" r:id="rId5"/>
    <sheet name="прил 6-25" sheetId="6" r:id="rId6"/>
  </sheets>
  <definedNames>
    <definedName name="_xlnm.Print_Titles" localSheetId="1">'прил 2'!$10:$12</definedName>
    <definedName name="_xlnm.Print_Titles" localSheetId="3">'прил 4'!$11:$13</definedName>
    <definedName name="_xlnm.Print_Titles" localSheetId="4">'прил 5'!$13:$14</definedName>
    <definedName name="_xlnm.Print_Area" localSheetId="1">'прил 2'!$A$1:$M$159</definedName>
    <definedName name="_xlnm.Print_Area" localSheetId="2">'прил 3'!$A$1:$F$57</definedName>
    <definedName name="_xlnm.Print_Area" localSheetId="3">'прил 4'!$A$1:$I$780</definedName>
    <definedName name="_xlnm.Print_Area" localSheetId="4">'прил 5'!$A$1:$H$992</definedName>
    <definedName name="_xlnm.Print_Area" localSheetId="5">'прил 6-25'!$A$1:$E$490</definedName>
  </definedNames>
  <calcPr fullCalcOnLoad="1"/>
</workbook>
</file>

<file path=xl/sharedStrings.xml><?xml version="1.0" encoding="utf-8"?>
<sst xmlns="http://schemas.openxmlformats.org/spreadsheetml/2006/main" count="10196" uniqueCount="1905">
  <si>
    <t>Прочие поступления от денежных взысканий (штрафов) и иных сумм в возмещение ущерба</t>
  </si>
  <si>
    <t>МО Подсосенский сельсовет</t>
  </si>
  <si>
    <t>МО Преображенский сельсовет</t>
  </si>
  <si>
    <t>МО Сахаптинский сельсовет</t>
  </si>
  <si>
    <t>МО Степновский сельсовет</t>
  </si>
  <si>
    <t xml:space="preserve">ИТОГО </t>
  </si>
  <si>
    <t>МО Верхнеададымский сельсовет</t>
  </si>
  <si>
    <t xml:space="preserve">    Дотация на выравнивание уровня бюджетной обеспеченности</t>
  </si>
  <si>
    <t>Бюджетные кредиты от других бюджетов бюджетной  системы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</si>
  <si>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</si>
  <si>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</si>
  <si>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</si>
  <si>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</si>
  <si>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</si>
  <si>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</si>
  <si>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</si>
  <si>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</si>
  <si>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</si>
  <si>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</si>
  <si>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Исполнено</t>
  </si>
  <si>
    <t>% исполнения</t>
  </si>
  <si>
    <t>180</t>
  </si>
  <si>
    <t>Транспорт</t>
  </si>
  <si>
    <t>0408</t>
  </si>
  <si>
    <t>Другие вопросы в области национальной экономики</t>
  </si>
  <si>
    <t>0412</t>
  </si>
  <si>
    <t>0500</t>
  </si>
  <si>
    <t>Коммунальное хозяйство</t>
  </si>
  <si>
    <t>0502</t>
  </si>
  <si>
    <t>0700</t>
  </si>
  <si>
    <t>0707</t>
  </si>
  <si>
    <t>0800</t>
  </si>
  <si>
    <t>Культура</t>
  </si>
  <si>
    <t>0801</t>
  </si>
  <si>
    <t>1000</t>
  </si>
  <si>
    <t>Социальное обеспечение населения</t>
  </si>
  <si>
    <t>1003</t>
  </si>
  <si>
    <t>0102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</si>
  <si>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</si>
  <si>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</si>
  <si>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</si>
  <si>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0104</t>
  </si>
  <si>
    <t>0111</t>
  </si>
  <si>
    <t>0113</t>
  </si>
  <si>
    <t>Массовый спорт</t>
  </si>
  <si>
    <t>1102</t>
  </si>
  <si>
    <t>0409</t>
  </si>
  <si>
    <t>Жилищное хозяйство</t>
  </si>
  <si>
    <t>0501</t>
  </si>
  <si>
    <t>015</t>
  </si>
  <si>
    <t>Назаровский районный Совет депутатов</t>
  </si>
  <si>
    <t>Управление образования администрации Назаровского района</t>
  </si>
  <si>
    <t>Дошкольное образование</t>
  </si>
  <si>
    <t>0701</t>
  </si>
  <si>
    <t>Общее образование</t>
  </si>
  <si>
    <t>0702</t>
  </si>
  <si>
    <t>Другие вопросы в области образования</t>
  </si>
  <si>
    <t>0709</t>
  </si>
  <si>
    <t>Финансовое управление администрации Назаровского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</si>
  <si>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</si>
  <si>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</si>
  <si>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1100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</si>
  <si>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</si>
  <si>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</si>
  <si>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</si>
  <si>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Дотации</t>
  </si>
  <si>
    <t>ДОХОДЫ ОТ ПРОДАЖИ МАТЕРИАЛЬНЫХ И НЕМАТЕРИАЛЬНЫХ АКТИВОВ</t>
  </si>
  <si>
    <t>ШТРАФЫ, САНКЦИИ, ВОЗМЕЩЕНИЕ УЩЕРБА</t>
  </si>
  <si>
    <t>016</t>
  </si>
  <si>
    <t>Доходы, получаемые в виде  арендной  либо иной платы за передачу в возмездное пользование государственного и муниципального имущества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</si>
  <si>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 . находящегося в оперативном управлении органов государственной власти, органов 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</si>
  <si>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Доходы от сдачи в аренду имущества .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 )</t>
  </si>
  <si>
    <t>048</t>
  </si>
  <si>
    <t>Плата за выбросы загрязняющих веществ в атмосферный воздух стационарными объектами</t>
  </si>
  <si>
    <t xml:space="preserve">Плата за выбросы загрязняющих веществ в атмосферный воздух передвижными объектами </t>
  </si>
  <si>
    <t>Плата за выбросы загрязняющих веществ в  водные объекты</t>
  </si>
  <si>
    <t>Плата за размещение отходов производства и потребления</t>
  </si>
  <si>
    <t>ДОХОДЫ ОТ ОКАЗАНИЯ ПЛАТНЫХ УСЛУГ( РАБОТ) И КОМПЕНСАЦИИ ЗАТРАТ ГОСУДАРСТВА</t>
  </si>
  <si>
    <t>Доходы от оказания платных услуг (работ)</t>
  </si>
  <si>
    <t>079</t>
  </si>
  <si>
    <t>Прочие доходы от оказания платных услуг  (работ)</t>
  </si>
  <si>
    <t>Прочие доходы от оказания платных услуг  (работ) получателями средств бюджетов муниципальных районов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</si>
  <si>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</si>
  <si>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076</t>
  </si>
  <si>
    <t>Суммы по искам о возмещении вреда, причиненного окружающей среде, подлежащие зачислению в бюджеты муниципальных районов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</si>
  <si>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</si>
  <si>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неналоговые доходы бюджетов муниципальных районов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</si>
  <si>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</si>
  <si>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</si>
  <si>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Дотации бюджетам на поддержку мер по обеспечению сбалансированности бюджетов</t>
  </si>
  <si>
    <t>Прочие субсидии бюджетам муниципальных районов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</si>
  <si>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</si>
  <si>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на региональные выплаты и выплаты, обеспечивающие уровень</t>
  </si>
  <si>
    <t xml:space="preserve"> заработной платы работников бюджетной сферы не ниже размера</t>
  </si>
  <si>
    <t>147</t>
  </si>
  <si>
    <t>02</t>
  </si>
  <si>
    <t>Единый налог на вмененный доход для отдельных видов деятельности</t>
  </si>
  <si>
    <t>Единый сельскохозяйственный налог</t>
  </si>
  <si>
    <t>05</t>
  </si>
  <si>
    <t>120</t>
  </si>
  <si>
    <t>10</t>
  </si>
  <si>
    <t>Плата за негативное воздействие на окружающую среду</t>
  </si>
  <si>
    <t>130</t>
  </si>
  <si>
    <t>140</t>
  </si>
  <si>
    <t>Денежные взыскания ( штрафы) за нарушение законодательства об охране и использовании животного мира</t>
  </si>
  <si>
    <t>Возврат бюджетных кредитов, предоставленных внутри страны в валюте Российской Федерации</t>
  </si>
  <si>
    <t>Охрана семьи и детства</t>
  </si>
  <si>
    <t>1004</t>
  </si>
  <si>
    <t>Другие вопросы в области социальной политики</t>
  </si>
  <si>
    <t>1006</t>
  </si>
  <si>
    <t>№</t>
  </si>
  <si>
    <t>МО Гляденский сельсовет</t>
  </si>
  <si>
    <t>МО Дороховский сельсовет</t>
  </si>
  <si>
    <t>МО Краснополянский сельсовет</t>
  </si>
  <si>
    <t>МО Красносопкинский сельсовет</t>
  </si>
  <si>
    <t>МО Павловский сельсовет</t>
  </si>
  <si>
    <t>000</t>
  </si>
  <si>
    <t>00</t>
  </si>
  <si>
    <t>0000</t>
  </si>
  <si>
    <t>182</t>
  </si>
  <si>
    <t>110</t>
  </si>
  <si>
    <t>Налог на прибыль организаций</t>
  </si>
  <si>
    <t>Налог на прибыль организаций, зачисляемый в бюджеты бюджетной системы Российской Федерации по соответствующим ставкам</t>
  </si>
  <si>
    <t>01</t>
  </si>
  <si>
    <t>Налог на доходы физических лиц</t>
  </si>
  <si>
    <t>Резервные фонды</t>
  </si>
  <si>
    <t>Другие общегосударственные вопросы</t>
  </si>
  <si>
    <t>0400</t>
  </si>
  <si>
    <t>Сельское хозяйство и рыболовство</t>
  </si>
  <si>
    <t>0405</t>
  </si>
  <si>
    <t>094</t>
  </si>
  <si>
    <t>151</t>
  </si>
  <si>
    <t>БЕЗВОЗМЕЗДНЫЕ ПОСТУПЛЕНИЯ</t>
  </si>
  <si>
    <t>Дотации бюджетам муниципальных районов на поддержку мер по обеспечению сбалансированности бюджетов</t>
  </si>
  <si>
    <t>Код ведомства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</si>
  <si>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</si>
  <si>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</si>
  <si>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</si>
  <si>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</si>
  <si>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</si>
  <si>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</si>
  <si>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</si>
  <si>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</si>
  <si>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</si>
  <si>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Администрация Назаровского района</t>
  </si>
  <si>
    <t>0100</t>
  </si>
  <si>
    <t>0406</t>
  </si>
  <si>
    <t>Благоустройство</t>
  </si>
  <si>
    <t>0503</t>
  </si>
  <si>
    <t>Другие вопросы в области жилищно-коммунального хозяйства</t>
  </si>
  <si>
    <t>0505</t>
  </si>
  <si>
    <t>Социальное обслуживание населения</t>
  </si>
  <si>
    <t>1002</t>
  </si>
  <si>
    <t>Пенсионное обеспечение</t>
  </si>
  <si>
    <t>1001</t>
  </si>
  <si>
    <t>Субвенции бюджетам муниципальных районов на выполнение передаваемых полномочий субъектов Российской Федерации</t>
  </si>
  <si>
    <t>№ п/п</t>
  </si>
  <si>
    <t>Наименование показателя бюджетной классификации</t>
  </si>
  <si>
    <t xml:space="preserve">Дотация на выравнивание уровня бюджетной обеспеченности </t>
  </si>
  <si>
    <t>Субвенции на осуществление государственных  полномочий</t>
  </si>
  <si>
    <t xml:space="preserve">по первичному воинскому учету на территориях, где отсутствуют </t>
  </si>
  <si>
    <t>воинские комиссариаты  в соответствии с Федеральным законом</t>
  </si>
  <si>
    <t xml:space="preserve">Денежные взыскания (штрафы) за нарушение земельного  законодательства </t>
  </si>
  <si>
    <t>ПРОЧИЕ НЕНАЛОГОВЫЕ ДОХОДЫ</t>
  </si>
  <si>
    <t xml:space="preserve">БЕЗВОЗМЕЗДНЫЕ ПОСТУПЛЕНИЯ ОТ ДРУГИХ БЮДЖЕТОВ БЮДЖЕТНОЙ СИСТЕМЫ РОССИЙСКОЙ ФЕДЕРАЦИИ </t>
  </si>
  <si>
    <t>Субсидии бюджетам субъектов  Российской Федерации и муниципальных образований  ( межбюджетные субсидии)</t>
  </si>
  <si>
    <t>Наименование поселений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</si>
  <si>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</si>
  <si>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</si>
  <si>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Водное хозяйство</t>
  </si>
  <si>
    <t>0200</t>
  </si>
  <si>
    <t>Мобилизационная и вневойсковая подготовка</t>
  </si>
  <si>
    <t>0203</t>
  </si>
  <si>
    <t>1400</t>
  </si>
  <si>
    <t>1401</t>
  </si>
  <si>
    <t>1403</t>
  </si>
  <si>
    <t>Другие вопросы в области культуры, кинематографии</t>
  </si>
  <si>
    <t>0804</t>
  </si>
  <si>
    <t>НАЛОГИ НА ПРИБЫЛЬ, ДОХОДЫ</t>
  </si>
  <si>
    <t xml:space="preserve">Налог на прибыль организаций, зачисляемый в бюджеты субъектов Российской Федерации </t>
  </si>
  <si>
    <t>НАЛОГИ НА СОВОКУПНЫЙ ДОХОД</t>
  </si>
  <si>
    <t>Утверждено на год</t>
  </si>
  <si>
    <t>НАЛОГОВЫЕ И НЕНАЛОГОВЫЕ ДОХОДЫ</t>
  </si>
  <si>
    <t xml:space="preserve"> минимальной заработной платы (минимального размера оплаты труда)</t>
  </si>
  <si>
    <t>Налог, взимаемый в связи с применением патентной системы налогообложения, зачисляемый в бюджеты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</si>
  <si>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</si>
  <si>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</si>
  <si>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</si>
  <si>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ИТОГО ДОХОДОВ</t>
  </si>
  <si>
    <t xml:space="preserve">Межбюджетные трансферты </t>
  </si>
  <si>
    <t>на осуществление части переданных в соответствии с действующим</t>
  </si>
  <si>
    <t>законодательством Российской Федерации полномочий муниципального</t>
  </si>
  <si>
    <t xml:space="preserve">образования Назаровский район по вопросам организации </t>
  </si>
  <si>
    <t>Утверждено     на год</t>
  </si>
  <si>
    <t>Раздел, подраздел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</si>
  <si>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</si>
  <si>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</si>
  <si>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</si>
  <si>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</si>
  <si>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</si>
  <si>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</si>
  <si>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</si>
  <si>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 xml:space="preserve">% исполнения </t>
  </si>
  <si>
    <t>Непрограммные расходы представительного органа  власти</t>
  </si>
  <si>
    <t>Функционирование Назаровского районного Совета депутатов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</si>
  <si>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</si>
  <si>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</si>
  <si>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</si>
  <si>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</si>
  <si>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</si>
  <si>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</si>
  <si>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Председатель ревизионной комиссии Назаровского района в рамках непрограммных расходов представительного органа власти</t>
  </si>
  <si>
    <t>Муниципальная программа "Реформирование и модернизация жилищно-коммунального хозяйства и повышение энергетической эффективности"</t>
  </si>
  <si>
    <t>Муниципальная программа "Защита населения и территорий Назаровского района от чрезвычайных ситуаций природного и техногенного характера"</t>
  </si>
  <si>
    <t>Подпрограмма "Предупреждение, спасение, помощь населению Назаровского района в чрезвычайных ситуациях"</t>
  </si>
  <si>
    <t>Подпрограмма "Информирование населения Назаровского района на обеспечение антитеррористической защищенности"</t>
  </si>
  <si>
    <t>Муниципальная программа "Информационное обеспечение населения о деятельности органов местного самоуправления Назаровского района"</t>
  </si>
  <si>
    <t>Отдельные мероприятия</t>
  </si>
  <si>
    <t>Информирование о деятельности администрации Назаровского района и ее структурных подразделений, наделенных статусом юридического лица в печатных изданиях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</si>
  <si>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Разработка и содержание официального сайта Назаровского района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</si>
  <si>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Непрограммные расходы органов местного самоуправления</t>
  </si>
  <si>
    <t>Функционирование  администрации Назаровского района</t>
  </si>
  <si>
    <t>Осуществление государственных полномочий  по организации и осуществлению деятельности  по опеке и попечительству в отношении несовершеннолетних в рамках непрограмных  расходов органов местного самоуправления</t>
  </si>
  <si>
    <t>Осуществление государственных полномочий  по созданию и обеспечению деятельности комиссий по делам  несовершеннолетних  и защите их прав в рамках непрограмных  расходов органов местного самоуправления</t>
  </si>
  <si>
    <t>Иные бюджетные ассигнования</t>
  </si>
  <si>
    <t>800</t>
  </si>
  <si>
    <t>Уплата налогов, сборов и иных платежей</t>
  </si>
  <si>
    <t>850</t>
  </si>
  <si>
    <t>Резервный фонд администрации Назаровского района в рамках непрограмных  расходов органов местного самоуправления</t>
  </si>
  <si>
    <t>Резервные средства</t>
  </si>
  <si>
    <t>870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</si>
  <si>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рамках непрограммных расходов органов местного самоуправления</t>
  </si>
  <si>
    <t>Исполнение судебных актов</t>
  </si>
  <si>
    <t>830</t>
  </si>
  <si>
    <t>Муниципальная программа "Развитие сельского хозяйства"</t>
  </si>
  <si>
    <t>Подпрограмма "Поддержка малых форм хозяйствования"</t>
  </si>
  <si>
    <t>810</t>
  </si>
  <si>
    <t>Подрограмма "Обеспечение реализации муниципальной программы и прочие мероприятия"</t>
  </si>
  <si>
    <t>Выполнение отдельных государственных полномочий по решению вопросов поддержки сельскохозяйственного производства в рамках подпрограммы «Обеспечение реализации муниципальной программы и прочие мероприятия» муниципальной программы "Развитие сельского хозяйства"</t>
  </si>
  <si>
    <t>Информационное обеспечение администрации Назаровского района о чрезвычайных происшествиях на территории района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</si>
  <si>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Муниципальная программа "Развитие транспортной системы"</t>
  </si>
  <si>
    <t>Возмещение организациям автомобильного транспорта  недополученных доходов, возникающих в результате государственного регулирования тарифов, небольшой интенсивности пассажиропотоков по внутрирайонным маршрутам вне границ населённых пунктов Назаровского района в рамках отдельных мероприятий муниципальной программы "Развитие транспортной системы"</t>
  </si>
  <si>
    <t>Муниципальная программа "Обращение с отходами на территории Назаровского района"</t>
  </si>
  <si>
    <t>Подпрограмма "Устойчивое развитие сельских территорий"</t>
  </si>
  <si>
    <t>Выполнение отдельных государственных полномочий по организации проведения мероприятий по отлову, учету, содержанию и иному обращению с безнадзорными домашними животными в рамках подпрограммы «Устойчивое развитие сельских территорий» муниципальной программы  "Развитие сельского хозяйства"</t>
  </si>
  <si>
    <t>Муниципальная программа "Обеспечение доступным и комфортным жильем жителей Назаровского района"</t>
  </si>
  <si>
    <t>Муниципальная программа "Совершенствование управления муниципальным имуществом в Назаровском районе"</t>
  </si>
  <si>
    <t>Подпрограмма "Развитие и модернизация объектов коммунальной инфраструктуры Назаровского района"</t>
  </si>
  <si>
    <t>Капитальный ремонт водопроводных сетей, устройство водопроводных сетей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</si>
  <si>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Межбюджетные трансферты</t>
  </si>
  <si>
    <t>540</t>
  </si>
  <si>
    <t>Расходы на выплаты персоналу казенных учреждений</t>
  </si>
  <si>
    <t>Муниципальная программа "Развитие молодежной политики Назаровского района"</t>
  </si>
  <si>
    <t>Подпрограмма "Развитие молодежной политики"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</si>
  <si>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</si>
  <si>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</si>
  <si>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</si>
  <si>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</si>
  <si>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Подпрограмма "Повышение гражданской активности молодежи в решении задач социально-экономического развития района"</t>
  </si>
  <si>
    <t>Муниципальная программа "Развитие культуры"</t>
  </si>
  <si>
    <t>Улучшение материально-технической базы муниципальных учреждений культуры в рамках подпрограммы «Обеспечение условий реализации муниципальной  программы и прочие мероприятия» муниципальной программы "Развитие культуры"</t>
  </si>
  <si>
    <t>Текущий и капитальный ремонт зданий и помещений муниципальных учреждений культуры, выполнение мероприятий по повышению пожарной и террористической безопасности учреждений, осуществляемых в процессе текущего и капитального ремонта муниципальных учреждений культуры в рамках подпрограммы «Обеспечение условий реализации муниципальной  программы и прочие мероприятия» муниципальной программы "Развитие культуры"</t>
  </si>
  <si>
    <t>Проведение культурно-досуговых мероприятий в рамках подпрограммы «Поддержка искусства и народного творчества» муниципальной программы "Развитие культуры"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</si>
  <si>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</si>
  <si>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</si>
  <si>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</si>
  <si>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</si>
  <si>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Муниципальная программа "Развитие физической культуры и спорта Назаровского района"</t>
  </si>
  <si>
    <t>Муниципальная программа "Развитие образования"</t>
  </si>
  <si>
    <t>Софинансирование расходов из районного бюджета, предусмотренных за счет субсидии выделяемой из краевого бюджета на выравнивание обеспеченности муниципальных образований Красноярского края в рамках подпрограммы «Развитие дошкольного, общего и дополнительного образования» муниципальной программы "Развитие образования"</t>
  </si>
  <si>
    <t>400</t>
  </si>
  <si>
    <t>460</t>
  </si>
  <si>
    <t>Иные выплаты населению</t>
  </si>
  <si>
    <t>360</t>
  </si>
  <si>
    <t>Муниципальная программа "Управление муниципальными финансами"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</si>
  <si>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</si>
  <si>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</si>
  <si>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Функционирование финансового управления администрации Назаровского района</t>
  </si>
  <si>
    <t>Осуществление государственных  полномочий  по составлению  протоколов  об административных  правонарушениях в рамках непрограмных расходов органов местного самоуправления</t>
  </si>
  <si>
    <t>Осуществление первичного воинского учета на территориях, где отсутствуют военные комиссариаты  в рамках непрограммных расходов  органов  местного самоуправления</t>
  </si>
  <si>
    <t>Организация и проведение акарицидных обработок мест массового отдыха населения в рамках непрограмных расходов органов местного самоуправления</t>
  </si>
  <si>
    <t>Реализация проектов по благоустройству территорий поселений в рамках непрограммных расходов органов местного самоуправления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</si>
  <si>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</t>
  </si>
  <si>
    <t>Дотации на выравнивание бюджетной обеспеченности поселений 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</si>
  <si>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510</t>
  </si>
  <si>
    <t>Дотации на выравнивание бюджетной обеспеченности поселений из районного фонда финансовой поддержки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</si>
  <si>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Межбюджетные трансферты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</si>
  <si>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в рамках непрограммных расходов  органов  местного самоуправления</t>
  </si>
  <si>
    <t>Подпрограмма "Повышение качества жизни отдельных категорий граждан, степени их социальной защищенности"</t>
  </si>
  <si>
    <t>Публичные нормативные социальные выплаты гражданам</t>
  </si>
  <si>
    <t>310</t>
  </si>
  <si>
    <t>Подпрограмма "Повышение качества и доступности социальных услуг населению"</t>
  </si>
  <si>
    <t>Подпрограмма "Социальная поддержка семей, имеющих детей"</t>
  </si>
  <si>
    <t xml:space="preserve">Исполнено </t>
  </si>
  <si>
    <t xml:space="preserve">  Исполнение  бюджетных ассигнований по целевым статьям (муниципальным программам </t>
  </si>
  <si>
    <t xml:space="preserve"> и непрограммным направлениям деятельности), группам  и подгруппам </t>
  </si>
  <si>
    <t xml:space="preserve">видов расходов, разделам, подразделам классификации расходов районного бюджета </t>
  </si>
  <si>
    <t>№ п.п</t>
  </si>
  <si>
    <t>Наименование показателей  бюджетной классификации</t>
  </si>
  <si>
    <t xml:space="preserve">Целевая статья </t>
  </si>
  <si>
    <t xml:space="preserve">Источники внутреннего финансирования дефицита районного бюджета </t>
  </si>
  <si>
    <t>№ строки</t>
  </si>
  <si>
    <t>Код</t>
  </si>
  <si>
    <t>094 01  03  00  00  00  0000  000</t>
  </si>
  <si>
    <t>Получение бюджетных кредитов от других бюджетов бюджетной системы Российской Федерации в валюте Российской Федерации</t>
  </si>
  <si>
    <t>094 01  03  01  00  00  0000  700</t>
  </si>
  <si>
    <t>Получение кредитов от других бюджетов бюджетной системы Российской Федерации  бюджетами муниципальных районов в валюте Российской Федерации</t>
  </si>
  <si>
    <t>094 01  03  01  00  05  0000  710</t>
  </si>
  <si>
    <t>094 01  03  01  00  00  0000  800</t>
  </si>
  <si>
    <t>094 01  03  01  00  05  0000  810</t>
  </si>
  <si>
    <t>Изменение остатков средств на счетах по учету  средств бюджетов</t>
  </si>
  <si>
    <t>094 01  05  00  00  00  0000  000</t>
  </si>
  <si>
    <t>094 01  05  00  00  00  0000  500</t>
  </si>
  <si>
    <t>094 01  05  02  00  00  0000  500</t>
  </si>
  <si>
    <t>094 01  05  02  01  00  0000  510</t>
  </si>
  <si>
    <t>094 01  05  02  01  05  0000  510</t>
  </si>
  <si>
    <t>094 01  05  00  00  00  0000  600</t>
  </si>
  <si>
    <t>094 01  05  02  00  00  0000  600</t>
  </si>
  <si>
    <t>094 01  05  02  01  00  0000  610</t>
  </si>
  <si>
    <t>094 01  05  02  01  05  0000  610</t>
  </si>
  <si>
    <t>Иные  источники внутреннего  финансирования дефицитов  бюджетов</t>
  </si>
  <si>
    <t>094 01  06  00  00  00  0000 000</t>
  </si>
  <si>
    <t>Бюджетные кредиты, предоставленные внутри страны в валюте Российской Федерации</t>
  </si>
  <si>
    <t>094  01  06  05 00  00  0000  000</t>
  </si>
  <si>
    <t>094 01  06  05  00 00  0000  600</t>
  </si>
  <si>
    <t>094 01  06  05  02  00  0000  640</t>
  </si>
  <si>
    <t>094  01  06  05  02  05  0000  640</t>
  </si>
  <si>
    <t>Предоставление бюджетных кредитов внутри страны в валюте Российской Федерации</t>
  </si>
  <si>
    <t>094  01  06  05  00  00  0000  500</t>
  </si>
  <si>
    <t>094 01  06  05  02  00  0000  540</t>
  </si>
  <si>
    <t>Предоставление бюджетных кредитов других бюджетам бюджетной системы Российской Федерации  из бюджетов муниципальных районов в валюте Российской Федерации</t>
  </si>
  <si>
    <t>094 01  06  05  02  05  0000  540</t>
  </si>
  <si>
    <t>Всего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</si>
  <si>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</si>
  <si>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410</t>
  </si>
  <si>
    <t>Доходы от продажи земельных участков, государственная собственность на которые не разграничена</t>
  </si>
  <si>
    <t>в том числе:</t>
  </si>
  <si>
    <t>081</t>
  </si>
  <si>
    <t>Невыясненные поступления, зачисляемые в бюджеты муниципальных районов</t>
  </si>
  <si>
    <t>2711</t>
  </si>
  <si>
    <t>ВОЗВРАТ ОСТАТКОВ СУБСИДИЙ, СУБВЕНЦИЙ И ИНЫХ МЕЖБЮДЖЕТНЫХ ТРАНСФЕРТОВ, ИМЕЮЩИХ ЦЕЛЕВОЕ НАЗНАЧЕНИЕ, ПРОШЛЫХ ЛЕТ</t>
  </si>
  <si>
    <t>Председатель представительного органа муниципального образования в рамках непрограммных расходов представительного органа власти</t>
  </si>
  <si>
    <t>Глава муниципального образования в рамках непрограммных расходов органов местного самоуправления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</si>
  <si>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органов местного самоуправления</t>
  </si>
  <si>
    <t>Обязательное страхование гражданской ответственности владельца опасного объекта за причинение вреда в результате аварии на опасном объекте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</si>
  <si>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Капитальный ремонт, реконструкция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эл.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вод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</si>
  <si>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Подпрограмма "Развитие дошкольного, общего и дополнительного образования"</t>
  </si>
  <si>
    <t>Бюджетные инвестиции</t>
  </si>
  <si>
    <t>Развитие инфраструктуры общеобразовательных учреждений за счет средств краевого бюджета в рамках подпрограммы "Развитие дошкольного, общего и дополнительного образования детей" муниципальной программы "Развитие образования"</t>
  </si>
  <si>
    <t>Софинансирование расходов на развитие инфраструктуры общеобразовательных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</si>
  <si>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"Развитие дошкольного, общего и дополнительного образования" муниципальной программы "Развитие образования"</t>
  </si>
  <si>
    <t>Расходы на обеспечение деятельности муниципальных учреждений района в рамках непрограммных расходов органов местного самоуправления</t>
  </si>
  <si>
    <t>Муниципальная программа "Система социальной защиты населения Назаровского района"</t>
  </si>
  <si>
    <t>Предоставление пенсии за выслугу лет муниципальным служащим в рамках подпрограммы "Повышение качества жизни отдельных категорий граждан, степени их социальной защищенности" муниципальной программы "Система социальной защиты населения Назаровского района"</t>
  </si>
  <si>
    <t>Осуществление государственных полномочий по организации деятельности органов управления системой социальной защиты населения в рамках подпрограммы «Обеспечение реализации муниципальной программы и прочие мероприятия» муниципальной программы "Система социальной защиты населения Назаровского района"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</si>
  <si>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</si>
  <si>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Бюджетные кредиты от других бюджетов бюджетной системы Российской Федерации в валюте Российской Федерации</t>
  </si>
  <si>
    <t>094 01  03  01  00  00  0000  000</t>
  </si>
  <si>
    <t>Тыс.рублей</t>
  </si>
  <si>
    <t>Код классификации доходов бюджета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</si>
  <si>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</si>
  <si>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 xml:space="preserve">Исполнено       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</si>
  <si>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</si>
  <si>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</si>
  <si>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</si>
  <si>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</si>
  <si>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</si>
  <si>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</si>
  <si>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</si>
  <si>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</si>
  <si>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010</t>
  </si>
  <si>
    <t>012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</si>
  <si>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и 228 Налогового кодекса Российской Федерации</t>
    </r>
  </si>
  <si>
    <t>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</si>
  <si>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</si>
  <si>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</si>
  <si>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</si>
  <si>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040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</si>
  <si>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>Налогового кодекса Российской Федерации</t>
    </r>
  </si>
  <si>
    <t>03</t>
  </si>
  <si>
    <t>04</t>
  </si>
  <si>
    <t>Налог, взимаемый в связи с применением патентной системы налогообложения</t>
  </si>
  <si>
    <t>11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</si>
  <si>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</si>
  <si>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013</t>
  </si>
  <si>
    <t xml:space="preserve">Доходы,  получаемые в виде арендной платы за земельные участи, государственная собственность на которые не разграничена и которые  расположены в границах сельских поселений, а также средства от продажи права на заключение договоров аренды указанных земельных участков </t>
  </si>
  <si>
    <t>035</t>
  </si>
  <si>
    <t>09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</si>
  <si>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</si>
  <si>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</t>
  </si>
  <si>
    <t>12</t>
  </si>
  <si>
    <t>13</t>
  </si>
  <si>
    <t>990</t>
  </si>
  <si>
    <t>995</t>
  </si>
  <si>
    <t>065</t>
  </si>
  <si>
    <t>Доходы, поступающие в порядке возмещения расходов, понесенных в связи с эксплуатацией имущества муниципальных районов</t>
  </si>
  <si>
    <t>14</t>
  </si>
  <si>
    <t>Доходы от продажи квартир</t>
  </si>
  <si>
    <t>050</t>
  </si>
  <si>
    <t>Доходы от продажи квартир, находящихся в собственности муниципальных районов</t>
  </si>
  <si>
    <t>06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</si>
  <si>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поселений </t>
  </si>
  <si>
    <t>16</t>
  </si>
  <si>
    <t>25</t>
  </si>
  <si>
    <t>060</t>
  </si>
  <si>
    <t>28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</si>
  <si>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</si>
  <si>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30</t>
  </si>
  <si>
    <t>35</t>
  </si>
  <si>
    <t>43</t>
  </si>
  <si>
    <t>90</t>
  </si>
  <si>
    <t>17</t>
  </si>
  <si>
    <t>Прочие неналоговые доходы муниципальных районов</t>
  </si>
  <si>
    <t>001</t>
  </si>
  <si>
    <t>207</t>
  </si>
  <si>
    <t>215</t>
  </si>
  <si>
    <t>999</t>
  </si>
  <si>
    <t>024</t>
  </si>
  <si>
    <t>029</t>
  </si>
  <si>
    <t>Субвенции бюджетам муниципальных образований на выплату и доставку компенсации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</si>
  <si>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115</t>
  </si>
  <si>
    <t>119</t>
  </si>
  <si>
    <t>9000</t>
  </si>
  <si>
    <t>121</t>
  </si>
  <si>
    <t>7408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</si>
  <si>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</si>
  <si>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7409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</si>
  <si>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</si>
  <si>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014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</si>
  <si>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</si>
  <si>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025</t>
  </si>
  <si>
    <t>07</t>
  </si>
  <si>
    <t>ПРОЧИЕ БЕЗВОЗМЕЗДНЫЕ ПОСТУПЛЕНИЯ</t>
  </si>
  <si>
    <t>Прочие безвозмездные поступления в бюджеты муниципальных районов</t>
  </si>
  <si>
    <t>18</t>
  </si>
  <si>
    <t>19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</si>
  <si>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</si>
  <si>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</si>
  <si>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</si>
  <si>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</si>
  <si>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Дорожное хозяйство (дорожные фонды)</t>
  </si>
  <si>
    <t>КУЛЬТУРА, КИНЕМАТОГРАФИЯ</t>
  </si>
  <si>
    <t>ФИЗИЧЕСКАЯ КУЛЬТУРА И СПОРТ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</si>
  <si>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</si>
  <si>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</si>
  <si>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</si>
  <si>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Исполнение бюджетных ассигнований по ведомственной структуре</t>
  </si>
  <si>
    <t>9300000000</t>
  </si>
  <si>
    <t>9310000000</t>
  </si>
  <si>
    <t>Руководство и управление в сфере установленных функций органов местного самоуправления в рамках непрограммных расходов представительного органа власти</t>
  </si>
  <si>
    <t>9310088030</t>
  </si>
  <si>
    <t>Закупка товаров, работ и услуг для обеспечения государственных (муниципальных) нужд</t>
  </si>
  <si>
    <t>9310088050</t>
  </si>
  <si>
    <t>9310088040</t>
  </si>
  <si>
    <t>9400000000</t>
  </si>
  <si>
    <t>9410000000</t>
  </si>
  <si>
    <t>9410088140</t>
  </si>
  <si>
    <t>0400000000</t>
  </si>
  <si>
    <t>0420000000</t>
  </si>
  <si>
    <t>0420083570</t>
  </si>
  <si>
    <t>1100000000</t>
  </si>
  <si>
    <t>1150000000</t>
  </si>
  <si>
    <t>1150084720</t>
  </si>
  <si>
    <t>1150084740</t>
  </si>
  <si>
    <t>9410010210</t>
  </si>
  <si>
    <t>9410074290</t>
  </si>
  <si>
    <t>9410075520</t>
  </si>
  <si>
    <t>9410076040</t>
  </si>
  <si>
    <t>Руководство и управление в сфере установленных функций органов местного самоуправления в рамках непрограммных расходов органов местного самоуправления</t>
  </si>
  <si>
    <t>9410080210</t>
  </si>
  <si>
    <t>9410088060</t>
  </si>
  <si>
    <t>0410000000</t>
  </si>
  <si>
    <t>0410083590</t>
  </si>
  <si>
    <t>1200000000</t>
  </si>
  <si>
    <t>1210000000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</si>
  <si>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</si>
  <si>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Возмещение части затрат на уплату процентов по кредитам и (или) займам, полученным на развитие малых форм хозяйствования в рамках подпрограммы "Поддержка малых форм хозяйствования" муниципальной программы "Развитие сельского хозяйства"</t>
  </si>
  <si>
    <t>1230000000</t>
  </si>
  <si>
    <t>1230075170</t>
  </si>
  <si>
    <t>0410083580</t>
  </si>
  <si>
    <t>1000000000</t>
  </si>
  <si>
    <t>1050000000</t>
  </si>
  <si>
    <t>1050084660</t>
  </si>
  <si>
    <t>0500000000</t>
  </si>
  <si>
    <t>0550000000</t>
  </si>
  <si>
    <t>Обустройство контейнерных площадок в рамках отдельных мероприятий муниципальных программы "Обращение с отходами на территории Назаровского района"</t>
  </si>
  <si>
    <t>0550083690</t>
  </si>
  <si>
    <t>1220000000</t>
  </si>
  <si>
    <t>1220075180</t>
  </si>
  <si>
    <t>1300000000</t>
  </si>
  <si>
    <t>1500000000</t>
  </si>
  <si>
    <t>1550000000</t>
  </si>
  <si>
    <t>Выполнение кадастровых работ, постановка на кадастровый учет и получение кадастровых паспортов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</si>
  <si>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1550087090</t>
  </si>
  <si>
    <t>0300000000</t>
  </si>
  <si>
    <t>0350000000</t>
  </si>
  <si>
    <t>0350083320</t>
  </si>
  <si>
    <t>Выполнение кадастровых работ, постановка на кадастровый учет и получение кадастровых паспортов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</si>
  <si>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0350087090</t>
  </si>
  <si>
    <t>0310000000</t>
  </si>
  <si>
    <t>0310075710</t>
  </si>
  <si>
    <t>Капитальный ремонт тепловых сетей, устройство тепловых сетей, замена и модернизация запорной арматуры и котельного оборудования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</si>
  <si>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0310083030</t>
  </si>
  <si>
    <t>Капитальные вложения в объекты государственной (муниципальной) собственности</t>
  </si>
  <si>
    <t>0310083040</t>
  </si>
  <si>
    <t>Софинансирование расходов на капитальный ремонт, реконструкцию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эл.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вод за счет средств районного бюджета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</si>
  <si>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03100S5710</t>
  </si>
  <si>
    <t>Реализация отдельных мер по обеспечению ограничения платы граждан за коммунальные услуги в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</si>
  <si>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0350075700</t>
  </si>
  <si>
    <t>0340000000</t>
  </si>
  <si>
    <t>Обеспечение деятельности (оказание) услуг подведомственных учреждений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эффективности"</t>
  </si>
  <si>
    <t>0340083300</t>
  </si>
  <si>
    <t>0100000000</t>
  </si>
  <si>
    <t>0110000000</t>
  </si>
  <si>
    <t>Разработка проектно-сметной документации для объектов муниципальных учреждений Назаровского района в рамках подпрограммы "Развитие дошкольного, общего и дополнительного образования" муниципальной программы "Развитие образования"</t>
  </si>
  <si>
    <t>0110083440</t>
  </si>
  <si>
    <t>Проведение капитального ремонта спортивных залов школ, расположенных в сельской местности, для создания условий для занятий физической культурой и спортом в рамках подпрограммы "Развитие дошкольного, общего и дополнительного образования" муниципальной программы "Развитие образования"</t>
  </si>
  <si>
    <t>01100R0970</t>
  </si>
  <si>
    <t>Софинансирование расходов на проведение капитального ремонта спортивных залов школ, расположенных в сельской местности, для создания условий для занятий физической культурой и спортом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</si>
  <si>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01100S0970</t>
  </si>
  <si>
    <t>0800000000</t>
  </si>
  <si>
    <t>0810000000</t>
  </si>
  <si>
    <t>0810010430</t>
  </si>
  <si>
    <t>Поддержка деятельности муниципальных молодежных центров за счет средств краевого бюджета в рамках подпрограммы "Развитие молодежной политики " муниципальной программы "Развитие молодежной политики Назаровского района"</t>
  </si>
  <si>
    <t>0810074560</t>
  </si>
  <si>
    <t>Расходы на выплаты персоналу бюджетных учреждений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</si>
  <si>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0810081260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</si>
  <si>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</si>
  <si>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0810081270</t>
  </si>
  <si>
    <t>Софинансирование расходов на поддержку деятельности муниципальных молодежных центров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</si>
  <si>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08100S4560</t>
  </si>
  <si>
    <t>0820000000</t>
  </si>
  <si>
    <t>Развитие системы патриотического воспитания в рамках деятельности муниципальных молодежных центза счет средств краевого бюджета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</si>
  <si>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0820074540</t>
  </si>
  <si>
    <t>Вовлечение молодых граждан в массовые мероприятия патриотической направленности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</si>
  <si>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0820084220</t>
  </si>
  <si>
    <t>Создание рабочих мест для несовершеннолетних граждан, проживающих в районе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</si>
  <si>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0820084230</t>
  </si>
  <si>
    <t>Софинансирование расходов на развитие системы патриотического воспитания в рамках деятельности муниципальных молодежных центза счет средств районного бюджета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</si>
  <si>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08200S4540</t>
  </si>
  <si>
    <t>0600000000</t>
  </si>
  <si>
    <t>Подпрограмма "Сохранение культурного наследия"</t>
  </si>
  <si>
    <t>0610000000</t>
  </si>
  <si>
    <t>Подпрограмма "Обеспечение условий реализации муниципальной программы и прочие мероприятия"</t>
  </si>
  <si>
    <t>0630000000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</si>
  <si>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</si>
  <si>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0630010210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</si>
  <si>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</si>
  <si>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0630010310</t>
  </si>
  <si>
    <t>0630083830</t>
  </si>
  <si>
    <t>0630083840</t>
  </si>
  <si>
    <t>Расходы на выплаты персоналу бюджетных учреждений клубного типа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</si>
  <si>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0630083850</t>
  </si>
  <si>
    <t>Иные расходы на обеспечение деятельности муниципальных бюджетных учреждений клубного типа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</si>
  <si>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0630083860</t>
  </si>
  <si>
    <t>0630083870</t>
  </si>
  <si>
    <t>Иные расходы на обеспечение деятельности муниципальных бюджетных учреждений библиотечной системы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</si>
  <si>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0630083880</t>
  </si>
  <si>
    <t>Подпрограмма "Поддержка искусства и народного творчества"</t>
  </si>
  <si>
    <t>0620000000</t>
  </si>
  <si>
    <t>0620083760</t>
  </si>
  <si>
    <t>Обеспечение жилыми помещениями детей-сирот и детей, оставшихся без попечения родителей , лиц из числа детей-сирот и детей, оставшихся без попечения родителей, за счет средств краевого бюджета в рамках непрограммных расходов органов местного самоуправления</t>
  </si>
  <si>
    <t>94100R0820</t>
  </si>
  <si>
    <t>0700000000</t>
  </si>
  <si>
    <t>0750000000</t>
  </si>
  <si>
    <t>Проведение районных спортивно-массовых мероприятий на территории района , обеспечение участия спортсменов – членов сборных команд района по видам спорта в зональных, краевых соревнованиях в рамках отдельных мероприятий муниципальной программы "Развитие физической культуры и спорта Назаровского района"</t>
  </si>
  <si>
    <t>0750084100</t>
  </si>
  <si>
    <t>350</t>
  </si>
  <si>
    <t>0110010210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</si>
  <si>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муниципальных общеобразовательных организациях,в рамках подпрограммы «Развитие дошкольного, общего и дополнительного образования» муниципальной программы "Развитие образования"</t>
  </si>
  <si>
    <t>0110074080</t>
  </si>
  <si>
    <t>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муниципальных общеобразовательных организациях,в рамках подпрограммы "Развитие дошкольного, общего и дополнительного образования" муниципальной программы "Развитие образования"</t>
  </si>
  <si>
    <t>0110075880</t>
  </si>
  <si>
    <t>Обеспечение деятельности (оказание услуг) подведомственных учреждений дошкольного образования в рамках подпрограммы "Развитие дошкольного, общего и дополнительного образования" муниципальной программы "Развитие образования"</t>
  </si>
  <si>
    <t>0110080010</t>
  </si>
  <si>
    <t>Расходы на выплаты персоналу бюджетных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</si>
  <si>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0110081260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</si>
  <si>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</si>
  <si>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0110081270</t>
  </si>
  <si>
    <t>01100S5110</t>
  </si>
  <si>
    <t>1050084650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</si>
  <si>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учреждениях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образования» муниципальной программы "Развитие образования"</t>
  </si>
  <si>
    <t>0110074090</t>
  </si>
  <si>
    <t>0110075630</t>
  </si>
  <si>
    <t>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"Развитие дошкольного, общего и дополнительного образования" муниципальной программы "Развитие образования"</t>
  </si>
  <si>
    <t>0110075640</t>
  </si>
  <si>
    <t>Обеспечение деятельности (оказание услуг) подведомственных учреждений общего образования в рамках подпрограммы "Развитие дошкольного, общего и дополнительного образования" муниципальной программы "Развитие образования"</t>
  </si>
  <si>
    <t>0110080020</t>
  </si>
  <si>
    <t>Обеспечение деятельности (оказание услуг) подведомственных учреждений дополнительного образования в рамках подпрограммы "Развитие дошкольного, общего и дополнительного образования" муниципальной программы "Развитие образования"</t>
  </si>
  <si>
    <t>0110080030</t>
  </si>
  <si>
    <t>Осуществление части переданных в соответствии с действующим законодательством Российской Федерации полномочий муниципального образования Назаровский район по вопросам организации школьных перевозок в рамках подпрограммы "Развитие дошкольного, общего и дополнительного образования" муниципальной программы "Развитие образования"</t>
  </si>
  <si>
    <t>0110081100</t>
  </si>
  <si>
    <t>Поощрение лучших выпускников общеобразовательных учреждений за счет целевых пожертвований в рамках подпрограммы "Развитие дошкольного, общего и дополнительного образования" муниципальной программы "Развитие образования"</t>
  </si>
  <si>
    <t>0110081180</t>
  </si>
  <si>
    <t>01100S5630</t>
  </si>
  <si>
    <t>Подпрограмма "Выявление и сопровождение одаренных детей"</t>
  </si>
  <si>
    <t>0120000000</t>
  </si>
  <si>
    <t>Обеспечение и организация участия детей в районных, зональных, краевых мероприятиях и конкурсах, фестивалях, конференциях, форумах одаренных детей Красноярского края и всероссийских проектах в рамках подпрограммы "Выявление и сопровождение одаренных детей" муниципальной программы "Развитие образования"</t>
  </si>
  <si>
    <t>0120081300</t>
  </si>
  <si>
    <t>1050073980</t>
  </si>
  <si>
    <t>10500S3980</t>
  </si>
  <si>
    <t>Подпрограмма "Развитие в Назаровском районе системы отдыха, оздоровления и занятости детей"</t>
  </si>
  <si>
    <t>0130000000</t>
  </si>
  <si>
    <t>Оплата стоимости набора продуктов питания или готовых блюд и их транспортировки в лагеря с дневным пребыванием детей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</si>
  <si>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013007397Г</t>
  </si>
  <si>
    <t>Оплата стоимости путевок для детей в краевые государственные и негосударственные организации отдыха детей и их оздоровления, зарегистрированные на территории края, муниципальные загородные оздоровительные лагеря, организация отдыха детей и их оздоровление в муниципальных загородных оздоровительных лагерях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</si>
  <si>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013007397Д</t>
  </si>
  <si>
    <t>Оздоровление детей за счет средств районного бюджета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</si>
  <si>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0130081400</t>
  </si>
  <si>
    <t>Софинансирование расходов на оплату стоимости набора продуктов питания или готовых блюд и их транспортировки в лагерях с дневным пребыванием детей за счет средств районного бюджета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</si>
  <si>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01300S397Г</t>
  </si>
  <si>
    <t>Софинансирование расходов на оплату стоимости путевок для детей в краевые государственные и негосударственные организации отдыха детей и их оздоровления, зарегистрированные на территории края, муниципальные загородные оздоровительные лагеря, организация отдыха детей и их оздоровление в муниципальных загородных оздоровительных лагерях за счет средств районного бюджета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</si>
  <si>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01300S397Д</t>
  </si>
  <si>
    <t>Подпрограмма "Обеспечение реализации муниципальной программы и прочие мероприятия в области образования"</t>
  </si>
  <si>
    <t>0150000000</t>
  </si>
  <si>
    <t>Обеспечение деятельности (оказание услуг) подведомственных учреждений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</si>
  <si>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0150080010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</si>
  <si>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</si>
  <si>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0150080210</t>
  </si>
  <si>
    <t>0110075540</t>
  </si>
  <si>
    <t>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"Развитие дошкольного, общего и дополнительного образования" муниципальной программы "Развитие образования"</t>
  </si>
  <si>
    <t>0110075660</t>
  </si>
  <si>
    <t>Выплата и доставка компенсации родительской платы за присмотр и уход за детьми в образовательных организациях края, реализующих образовательную программу дошкольного образования в рамках подпрограммы "Развитие дошкольного, общего и дополнительного образования" муниципальной программы "Развитие образования"</t>
  </si>
  <si>
    <t>0110075560</t>
  </si>
  <si>
    <t>1400000000</t>
  </si>
  <si>
    <t>1430000000</t>
  </si>
  <si>
    <t>1430080210</t>
  </si>
  <si>
    <t>9420000000</t>
  </si>
  <si>
    <t>9420075140</t>
  </si>
  <si>
    <t>Субвенции</t>
  </si>
  <si>
    <t>530</t>
  </si>
  <si>
    <t>9420088140</t>
  </si>
  <si>
    <t>9420051180</t>
  </si>
  <si>
    <t>Обеспечение первичных мер пожарной безопасности в рамках непрограммных расходов органов местного самоуправления</t>
  </si>
  <si>
    <t>9420074120</t>
  </si>
  <si>
    <t>9420074920</t>
  </si>
  <si>
    <t>9420075550</t>
  </si>
  <si>
    <t>9420077410</t>
  </si>
  <si>
    <t>1410000000</t>
  </si>
  <si>
    <t>1410076010</t>
  </si>
  <si>
    <t>1410086010</t>
  </si>
  <si>
    <t>1410086020</t>
  </si>
  <si>
    <t>9420010210</t>
  </si>
  <si>
    <t>0200000000</t>
  </si>
  <si>
    <t>0210000000</t>
  </si>
  <si>
    <t>0210082010</t>
  </si>
  <si>
    <t>0250000000</t>
  </si>
  <si>
    <t>Реализация полномочий по содержанию учреждений социального обслуживания населения (в соответствии с Законом края от 10.12.2004 № 12-2705 "О социальном обслуживании населения"), в рамках подпрограммы "Повышение качества и доступности социальных услуг населению» муниципальной программы "Система социальной защиты населения Назаровского района"</t>
  </si>
  <si>
    <t>0250001510</t>
  </si>
  <si>
    <t>0220000000</t>
  </si>
  <si>
    <t>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7 июля 2009 года №8-3618 «Об обеспечении прав детей на отдых, оздоровление и занятость в Красноярском крае») в рамках подпрограммы "Социальная поддержка семей, имеющих детей" муниципальной программы "Социальная поддержка населения Назаровского района"</t>
  </si>
  <si>
    <t>0220006400</t>
  </si>
  <si>
    <t>0260000000</t>
  </si>
  <si>
    <t>0260075130</t>
  </si>
  <si>
    <t>за 2017 год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</si>
  <si>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</si>
  <si>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</si>
  <si>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</si>
  <si>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>Доходы районного бюджета по кодам видов доходов, подвидов доходов, классификации операций сектора государственного управления, относящихся к доходам бюджета, за 2017 год</t>
  </si>
  <si>
    <t xml:space="preserve">Единый налог на вмененный доход для отдельных видов деятельности </t>
  </si>
  <si>
    <t>Единый налог на вмененный доход для отдельных видов деятельности (за налоговые периоды, истекшие до 1 января 2011 года)</t>
  </si>
  <si>
    <t>08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</si>
  <si>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</si>
  <si>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</si>
  <si>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</si>
  <si>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Доходы,  получаемые в виде арендной платы за земельные участи, государственная собственность на которые не разграничена и которые  расположены в границах сельских поселений и межмеленных территорий муниципальных районов, а также средства от продажи права на заключение договоров аренды указанных земельных участков </t>
  </si>
  <si>
    <t>Доходы, 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</si>
  <si>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Прочие доходы от компенсации затрат бюджетов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</si>
  <si>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 и межселенных территорий муниципальных районов</t>
  </si>
  <si>
    <t>52.1</t>
  </si>
  <si>
    <t>52.2</t>
  </si>
  <si>
    <t>188</t>
  </si>
  <si>
    <t>Денежные взыскания (штрафы) за нарушения в области дорожного движения</t>
  </si>
  <si>
    <t>Прочие денежные взыскания (штрафы) за нарушения в области дорожного движения</t>
  </si>
  <si>
    <t>Невыясненные поступления</t>
  </si>
  <si>
    <t>15</t>
  </si>
  <si>
    <t>002</t>
  </si>
  <si>
    <t>20</t>
  </si>
  <si>
    <t>051</t>
  </si>
  <si>
    <t>Субсидии бюджетам муниципальных районов на реализацию федеральных целевых программ</t>
  </si>
  <si>
    <t>027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</si>
  <si>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2011-2020 годы</t>
  </si>
  <si>
    <t>097</t>
  </si>
  <si>
    <t xml:space="preserve">Субсидии бюджетам муниципальных районов на создание в общеобразовательных организациях, расположенных в сельской местности, </t>
  </si>
  <si>
    <t>519</t>
  </si>
  <si>
    <t>Субсидии бюджетам муниципальных районов на поддержку отрасли культуры</t>
  </si>
  <si>
    <t>29</t>
  </si>
  <si>
    <t>76.1</t>
  </si>
  <si>
    <t>1021</t>
  </si>
  <si>
    <t>Субсидии на частичное финансирование (возмещение) расходов на региональные выплаты и выплаты, обеспечивающих уровень заработной платы работников бюджетной сферы не ниже размера минимальной заработной платы</t>
  </si>
  <si>
    <t>76.2</t>
  </si>
  <si>
    <t>1031</t>
  </si>
  <si>
    <t>Субсидии бюджетам муниципальных районов на частичное финансирование расходов на персональные выплаты, устанавливаемые в целях повышения оплаты труда молодым специалистам</t>
  </si>
  <si>
    <t>76.3</t>
  </si>
  <si>
    <t>1043</t>
  </si>
  <si>
    <t>Субсидии бюджетам муниципальных образований на повышение размеров оплаты труда специалистов по работе с молодежью, методистов муниципальных молодежных центров в рамках подпрограммы «Вовлечение молодежи в социальную практику» государственной программы Красноярского края «Молодежь Красноярского края в XXI веке»</t>
  </si>
  <si>
    <t>76.4</t>
  </si>
  <si>
    <t>1042</t>
  </si>
  <si>
    <t>Средства на повышение размеров оплаты труда отдельным категориям работников бюджетной сферы края, в том числе для которых указами Президента Российской Федерации предусмотрено повышение оплаты труда, по министерству финансов Красноярского края в рамках непрограммных расходов отдельных органов исполнительной власти</t>
  </si>
  <si>
    <t>76.5</t>
  </si>
  <si>
    <t>1044</t>
  </si>
  <si>
    <t>Субсидии бюджетам муниципальных образований на повышение оплаты труда основного персонала библиотек и музеев Красноярского края</t>
  </si>
  <si>
    <t>76.6</t>
  </si>
  <si>
    <t>1045</t>
  </si>
  <si>
    <t>Средства на повышение размеров оплаты труда методистов муниципальных методических кабинетов (центров) сферы «Образование»</t>
  </si>
  <si>
    <t>76.7</t>
  </si>
  <si>
    <t>1046</t>
  </si>
  <si>
    <t>Средства на повышение размеров оплаты труда основного и административно-управленческого персонала учреждений культуры, подведомственных муниципальным органам управления в области культуры, по министерству культуры Красноярского края в рамках непрограммных расходов отдельных органов исполнительной власти</t>
  </si>
  <si>
    <t>76.8</t>
  </si>
  <si>
    <t>2654</t>
  </si>
  <si>
    <t>Субсидии бюджетам муниципальных районов и городских округов Красноярского края на компенсацию расходов муниципальных спортивных школ, подготовивших спортсмена, ставшего членом спортивной сборной края, согласно статье 15 Закона Красноярского края от 21 декабря 2010 года № 11-5566 «О физической культуре и спорте в Красноярском крае» в рамках подпрограммы «Развитие спорта высших достижений» государственной программы Красноярского края «Развитие физической культуры и спорта»</t>
  </si>
  <si>
    <t>76.9</t>
  </si>
  <si>
    <t>7395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</si>
  <si>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в соответствии с решениями Губернатора Красноярского края, Правительства Красноярского края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</si>
  <si>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76.10</t>
  </si>
  <si>
    <t>7397</t>
  </si>
  <si>
    <t>Субсидии бюджетам муниципальных образований на организацию отдыха детей в каникулярное время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</si>
  <si>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76.11</t>
  </si>
  <si>
    <t>7398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</si>
  <si>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«Повышение безопасности дорожного движения» государственной программы Красноярского края</t>
  </si>
  <si>
    <t>76.12</t>
  </si>
  <si>
    <t>7412</t>
  </si>
  <si>
    <t>Субсидии бюджетам муниципальных образований края на обеспечение первичных мер пожарной безопасности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</si>
  <si>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76.13</t>
  </si>
  <si>
    <t>7418</t>
  </si>
  <si>
    <t>Субсидии бюджетам муниципальных районов и городских округов Красноярского края на создание новых и поддержку действующих спортивных клубов по месту жительства в рамках подпрограммы «Развитие массовой физической культуры и спорта» государственной программы Красноярского края «Развитие физической культуры и спорта»</t>
  </si>
  <si>
    <t>76.14</t>
  </si>
  <si>
    <t>7449</t>
  </si>
  <si>
    <t>Субсидии бюджетам муниципальных образований на государственную поддержку комплексного развития муниципальных учреждений культуры и образовательных организаций в области культуры в рамках подпрограммы «Обеспечение реализации государственной программы и прочие мероприятия государственной программы Красноярского края "Развитие культуры и туризма"</t>
  </si>
  <si>
    <t>76.15</t>
  </si>
  <si>
    <t>7454</t>
  </si>
  <si>
    <t>Субсидии бюджетам муниципальных образований на развитие системы патриотического воспитания в рамках деятельности муниципальных молодежных центров в рамках подпрограммы «Патриотическое воспитание молодежи» государственной программы Красноярского края «Молодежь Красноярского края в XXI веке»</t>
  </si>
  <si>
    <t>76.16</t>
  </si>
  <si>
    <t>7456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</si>
  <si>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в социальную практику» государственной программы Красноярского края «Молодежь Красноярского края в XXI веке»</t>
  </si>
  <si>
    <t>76.17</t>
  </si>
  <si>
    <t>7492</t>
  </si>
  <si>
    <t xml:space="preserve">Субсидии бюджетам муниципальных образований на реализацию мероприятий, направленных на повышение безопасности дорожного движения, в рамках подпрограммы </t>
  </si>
  <si>
    <t>76.18</t>
  </si>
  <si>
    <t>7508</t>
  </si>
  <si>
    <t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</si>
  <si>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76.19</t>
  </si>
  <si>
    <t>7511</t>
  </si>
  <si>
    <t>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края» государственной программы Красноярского края «Управление государственными финансами»</t>
  </si>
  <si>
    <t>76.20</t>
  </si>
  <si>
    <t>7555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</si>
  <si>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«Профилактика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обеспечения» государственной программы Красноярского края «Развитие здравоохранения»</t>
  </si>
  <si>
    <t>76.21</t>
  </si>
  <si>
    <t>7563</t>
  </si>
  <si>
    <t>Субсидии бюджетам муниципальных образований на развитие инфраструктуры общеобразовательных организаций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</si>
  <si>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76.22</t>
  </si>
  <si>
    <t>7571</t>
  </si>
  <si>
    <t>Субсидии бюджетам муниципальных образований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</t>
  </si>
  <si>
    <t>76.23</t>
  </si>
  <si>
    <t>7741</t>
  </si>
  <si>
    <t>Субсидии бюджетам муниципальных образований края для реализации проектов по благоустройству территорий поселений, городских округов в рамках подпрограммы «Поддержка муниципальных проектов по благоустройству территорий и повышению активности населения в решении вопросов местного значения"</t>
  </si>
  <si>
    <t>76.24</t>
  </si>
  <si>
    <t>7749</t>
  </si>
  <si>
    <t>Субсидии бюджетам муниципальных образований края для реализации проектов по решению вопросов местного значения сельских поселений в рамках подпрограммы «Поддержка муниципальных проектов по благоустройству территорий и повышению активности населения в решении вопросов местного значения"</t>
  </si>
  <si>
    <t>76.25</t>
  </si>
  <si>
    <t>7840</t>
  </si>
  <si>
    <t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«Поддержка внедрения стандартов предоставления (оказания) муниципальных услуг и повышения качества жизни населения"</t>
  </si>
  <si>
    <t>Субвенции местным бюджетам на выполнение передаваемых полномочий субъектов Российской Федерации</t>
  </si>
  <si>
    <t>79.1</t>
  </si>
  <si>
    <t>0151</t>
  </si>
  <si>
    <t>Субвенции бюджетам муниципальных образований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16 декабря 2014 года № 7-3023 «Об организации социального обслуживания граждан в Красноярском крае»),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</si>
  <si>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79.2</t>
  </si>
  <si>
    <t>0640</t>
  </si>
  <si>
    <t>Субвенции бюджетам муниципальных образований на 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7 июля 2009 года № 8-3618 «Об обеспечении прав детей на отдых, оздоровление и занятость в Красноярском крае») в рамках подпрограммы «Социальная поддержка семей, имеющих детей» государственной программы Красноярского края «Развитие системы социальной поддержки граждан»</t>
  </si>
  <si>
    <t>79.3</t>
  </si>
  <si>
    <t>7429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</si>
  <si>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экономического развития, инвестиционной политики и внешних связей Красноярского края в рамках непрограммных расходов отдельных органов исполнительной власти</t>
  </si>
  <si>
    <t>79.4</t>
  </si>
  <si>
    <t>7513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</si>
  <si>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населения»)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</si>
  <si>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79.5</t>
  </si>
  <si>
    <t>7514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</si>
  <si>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</si>
  <si>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79.6</t>
  </si>
  <si>
    <t>7517</t>
  </si>
  <si>
    <t>Субвенции бюджетам муниципальных районов края на выполнение отдельных государственных полномочий по решению вопросов поддержки сельскохозяйственного производства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</si>
  <si>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79.7</t>
  </si>
  <si>
    <t>7518</t>
  </si>
  <si>
    <t>Субвенции бюджетам муниципальных районов края на 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«Развитие подотрасли животноводства, переработки и реализации продукции животноводства»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</si>
  <si>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79.8</t>
  </si>
  <si>
    <t>7552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</si>
  <si>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</si>
  <si>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79.9</t>
  </si>
  <si>
    <t>7554</t>
  </si>
  <si>
    <t>Субвенции бюджетам муниципальных образований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</si>
  <si>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79.10</t>
  </si>
  <si>
    <t>7564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</si>
  <si>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</si>
  <si>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79.11</t>
  </si>
  <si>
    <t>7566</t>
  </si>
  <si>
    <t>Субвенции бюджетам муниципальных образований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</si>
  <si>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79.12</t>
  </si>
  <si>
    <t>7570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</si>
  <si>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в рамках подпрограммы «Обеспечение доступности платы граждан в условиях развития жилищных отношений»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</si>
  <si>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79.13</t>
  </si>
  <si>
    <t>7588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</si>
  <si>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</si>
  <si>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79.14</t>
  </si>
  <si>
    <t>7601</t>
  </si>
  <si>
    <t>Субвенции бюджетам муниципальных районов на реализацию государственных полномочий по расчету и предоставлению дотаций поселениям, входящим в состав муниципального района края,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края» государственной программы Красноярского края «Управление государственными финансами»</t>
  </si>
  <si>
    <t>79.15</t>
  </si>
  <si>
    <t>7604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</si>
  <si>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</si>
  <si>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</si>
  <si>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082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</si>
  <si>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</si>
  <si>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8000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</si>
  <si>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</si>
  <si>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</si>
  <si>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118</t>
  </si>
  <si>
    <t>Субвенции бюджетам на осуществление первичного воинского учета на территориях, где отсутствуют военные комиссариаты</t>
  </si>
  <si>
    <t>543</t>
  </si>
  <si>
    <t>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</t>
  </si>
  <si>
    <t>Субвенции муниципальным районам на содействие достижению целевых показателей региональных программ развития агропромышленного комплекса</t>
  </si>
  <si>
    <t>39</t>
  </si>
  <si>
    <t>Прочие субвенции</t>
  </si>
  <si>
    <t>49</t>
  </si>
  <si>
    <t>5519</t>
  </si>
  <si>
    <t>Прочие межбюджетные трансферты, передаваемые бюджетам муниципальных районов на поддержку отрасли культуры</t>
  </si>
  <si>
    <r>
      <t>ДОХОДЫ БЮДЖЕТОВ БЮДЖЕТНОЙ СИСТЕМЫ РОССИЙСКОЙ ФЕДЕРАЦИИ ОТ ВОЗВРАТА</t>
    </r>
    <r>
      <rPr>
        <b/>
        <i/>
        <sz val="10"/>
        <rFont val="TimesNewRomanPSMT"/>
        <family val="0"/>
      </rPr>
      <t xml:space="preserve"> </t>
    </r>
    <r>
      <rPr>
        <b/>
        <sz val="10"/>
        <rFont val="TimesNewRomanPSMT"/>
        <family val="0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</si>
  <si>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>Доходы бюджетов муниципальных районов от возврата организациями остатков субсидий прошлых лет</t>
  </si>
  <si>
    <t>60</t>
  </si>
  <si>
    <t>поселений из районного фонда финансовой поддержки за 2017 год</t>
  </si>
  <si>
    <t>поселений за счет средств краевого бюджета за 2017 год</t>
  </si>
  <si>
    <t>по обеспечению сбалансированности бюджетов поселений за 2017 год</t>
  </si>
  <si>
    <t xml:space="preserve">  Межбюджетные трансферты </t>
  </si>
  <si>
    <t>школьных перевозок за 2017 год</t>
  </si>
  <si>
    <t>от 28.03.1998 № 53-ФЗ "О воинской обязанности и военной службе" за 2017 год</t>
  </si>
  <si>
    <t xml:space="preserve">Межбюджетные трансферты бюджетам                                                                                  на обеспечение первичных мер пожарной безопасности                                                                                                                                                                   </t>
  </si>
  <si>
    <t>Межбюджетные трансферты                                                                                                                                                                   на реализацию проектов по благоустройству территорий поселений                               за 2017 год</t>
  </si>
  <si>
    <t>Межбюджетные трансферты                                                                                                                                                                 на осуществление дорожной деятельности в отношении автомобильных дорог общего пользования местного значения в соответствии с решениями Губернатора Красноярского края, Правительства Красноярского края  за счет средств дорожного фонда Красноярского края за 2017 год</t>
  </si>
  <si>
    <t>Межбюджетные трансферты                                                                                                                                                                   на реализацию проектов по решению вопросов местного значения сельских поселений за 2017 год</t>
  </si>
  <si>
    <t>Межбюджетные трансферты                                                                                                      на релизацию мероприятий в сфере обеспечения доступности приоритетеных объектов и улуг в приоритетных сферах жизнедеятельности инвалидов и других маломобильных групп населения                                                                                        за 2017 год</t>
  </si>
  <si>
    <t>Межбюджетные трансферты                                                                                                                                                                   на организацию и проведение акарицидных обработок мест массового отдыха населения  за 2017 год</t>
  </si>
  <si>
    <t>Межбюджетные трансферты                                                                                                                               на капитальный ремонт, реконструкция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эл.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вод  за 2017 год</t>
  </si>
  <si>
    <t>Межбюджетные трансферты                                                                                                                                                                   на  создание новых и поддержку действующих спортивных клубов по месту жительства за 2017 год</t>
  </si>
  <si>
    <t>Межбюджетные трансферты                                                                                                                                                                     на поддержку отрасли культуры (государственная поддержка лучших работников муниципальных учреждений культуры, находящихся на территории сельских поселений) за 2017 год</t>
  </si>
  <si>
    <t>Межбюджетные трансферты                                                                                                                                                                   на  реализацию мероприятий, направленных на повышение безопасности дорожного движения за 2017 год</t>
  </si>
  <si>
    <t>Межбюджетные трансферты                                                                                                                                                                   на повышение размеров оплаты труда основного и административно-управленческого персонала учреждений культуры, подведомственных муниципальным органам управления за 2017 год</t>
  </si>
  <si>
    <t>Межбюджетные трансферты                                                                                                                                                       на содержание автомобильных дорог общего пользования местного значения       за счет дорожного фонда  Красноярского края за 2017 год</t>
  </si>
  <si>
    <t>Исполнение бюджетных ассигнований по разделам и подразделам  бюджетной классификации расходов бюджетов Российской Федерации  за 2017 год</t>
  </si>
  <si>
    <t>Функционирование высшего должностного лица субъекта Российской  Федерации и муниципального образования</t>
  </si>
  <si>
    <t>Дополнительное образование детей</t>
  </si>
  <si>
    <t>0703</t>
  </si>
  <si>
    <t>Молодежная политика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</si>
  <si>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</si>
  <si>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</si>
  <si>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</si>
  <si>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</si>
  <si>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Итого</t>
  </si>
  <si>
    <t>расходов районного бюджета  за 2017 год</t>
  </si>
  <si>
    <t>7</t>
  </si>
  <si>
    <t>8</t>
  </si>
  <si>
    <t>9</t>
  </si>
  <si>
    <t>21</t>
  </si>
  <si>
    <t>22</t>
  </si>
  <si>
    <t>23</t>
  </si>
  <si>
    <t>24</t>
  </si>
  <si>
    <t>26</t>
  </si>
  <si>
    <t>27</t>
  </si>
  <si>
    <t>31</t>
  </si>
  <si>
    <t>32</t>
  </si>
  <si>
    <t>33</t>
  </si>
  <si>
    <t>Мероприятия по профилактике экстремизма и терроризма в рамках подпрограммы "Информирование населения Назаровского района на обеспечение антитеррористической защищенности"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</si>
  <si>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34</t>
  </si>
  <si>
    <t>36</t>
  </si>
  <si>
    <t>37</t>
  </si>
  <si>
    <t>38</t>
  </si>
  <si>
    <t>Информационно-телевизионное сопровождение о деятельности администрации Назаровского района и ее структурных подразделений, наделенных статусом юридического лица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</si>
  <si>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1150084710</t>
  </si>
  <si>
    <t>40</t>
  </si>
  <si>
    <t>41</t>
  </si>
  <si>
    <t>42</t>
  </si>
  <si>
    <t>44</t>
  </si>
  <si>
    <t>45</t>
  </si>
  <si>
    <t>46</t>
  </si>
  <si>
    <t>47</t>
  </si>
  <si>
    <t>48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</si>
  <si>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</si>
  <si>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</si>
  <si>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</si>
  <si>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</si>
  <si>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</si>
  <si>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</si>
  <si>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</si>
  <si>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</si>
  <si>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</si>
  <si>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</si>
  <si>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</si>
  <si>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</si>
  <si>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</si>
  <si>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</si>
  <si>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</si>
  <si>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</si>
  <si>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</si>
  <si>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</si>
  <si>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</si>
  <si>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</si>
  <si>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</si>
  <si>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</si>
  <si>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</si>
  <si>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</si>
  <si>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</si>
  <si>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</si>
  <si>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</si>
  <si>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</si>
  <si>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</si>
  <si>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</si>
  <si>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</si>
  <si>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</si>
  <si>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</si>
  <si>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</si>
  <si>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</si>
  <si>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</si>
  <si>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</si>
  <si>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</si>
  <si>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</si>
  <si>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91</t>
  </si>
  <si>
    <t>92</t>
  </si>
  <si>
    <t>93</t>
  </si>
  <si>
    <t>Расходы , связанные с уплатой государственной пошлины, обжалованием судебных актов и исполнением судебных актов по искам к администрации Назаровского района в рамкам непрограммных расходов органов местного самоуправления</t>
  </si>
  <si>
    <t>9410088080</t>
  </si>
  <si>
    <t>94</t>
  </si>
  <si>
    <t>95</t>
  </si>
  <si>
    <t>96</t>
  </si>
  <si>
    <t>Расходы на хозяйственное обслуживание учреждений Назаровского района в рамках непрограммных расходов органов местного самоуправления</t>
  </si>
  <si>
    <t>9410088180</t>
  </si>
  <si>
    <t>97</t>
  </si>
  <si>
    <t>98</t>
  </si>
  <si>
    <t>99</t>
  </si>
  <si>
    <t>Расходы на оказание бухгалтерских услуг для учреждений Назаровского района в рамках непрограммных расходов органов местного самоуправления</t>
  </si>
  <si>
    <t>9410088190</t>
  </si>
  <si>
    <t>101</t>
  </si>
  <si>
    <t>102</t>
  </si>
  <si>
    <t>103</t>
  </si>
  <si>
    <t>104</t>
  </si>
  <si>
    <t>105</t>
  </si>
  <si>
    <t>106</t>
  </si>
  <si>
    <t>12100R543Б</t>
  </si>
  <si>
    <t>107</t>
  </si>
  <si>
    <t>108</t>
  </si>
  <si>
    <t>109</t>
  </si>
  <si>
    <t>111</t>
  </si>
  <si>
    <t>112</t>
  </si>
  <si>
    <t>113</t>
  </si>
  <si>
    <t>114</t>
  </si>
  <si>
    <t>116</t>
  </si>
  <si>
    <t>117</t>
  </si>
  <si>
    <t>122</t>
  </si>
  <si>
    <t>123</t>
  </si>
  <si>
    <t>124</t>
  </si>
  <si>
    <t>125</t>
  </si>
  <si>
    <t>126</t>
  </si>
  <si>
    <t>127</t>
  </si>
  <si>
    <t>128</t>
  </si>
  <si>
    <t>129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</si>
  <si>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</si>
  <si>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</si>
  <si>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</si>
  <si>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</si>
  <si>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</si>
  <si>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</si>
  <si>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</si>
  <si>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</si>
  <si>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</si>
  <si>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141</t>
  </si>
  <si>
    <t>142</t>
  </si>
  <si>
    <t>143</t>
  </si>
  <si>
    <t>144</t>
  </si>
  <si>
    <t>145</t>
  </si>
  <si>
    <t>146</t>
  </si>
  <si>
    <t>148</t>
  </si>
  <si>
    <t>149</t>
  </si>
  <si>
    <t>Организация проведения текущего и капитального ремонта общего имущества в домах , находящихся в муниципальной собственности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</si>
  <si>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150</t>
  </si>
  <si>
    <t>152</t>
  </si>
  <si>
    <t>153</t>
  </si>
  <si>
    <t>154</t>
  </si>
  <si>
    <t>Разработка проектно-сметной документации и проведение государственной экспертизы для объектов муниципальных учреждений Назаровского района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</si>
  <si>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0350083440</t>
  </si>
  <si>
    <t>155</t>
  </si>
  <si>
    <t>156</t>
  </si>
  <si>
    <t>157</t>
  </si>
  <si>
    <t>158</t>
  </si>
  <si>
    <t>159</t>
  </si>
  <si>
    <t>160</t>
  </si>
  <si>
    <t>161</t>
  </si>
  <si>
    <t>Подпрограмма "Переселение граждан из аварийного жилищного фонда в муниципальных образованиях Назаровского района"</t>
  </si>
  <si>
    <t>1310000000</t>
  </si>
  <si>
    <t>162</t>
  </si>
  <si>
    <t>Проведение обследования муниципальных жилых домов с подготовкой технического заключения в рамках подпрограммы "Переселение граждан из аварийного жилищного фонда в муниципальных образованиях Назаровского района муниципальной программы "Обеспечение доступным и комфортным жильем жителей Назаровского района"</t>
  </si>
  <si>
    <t>1310085290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</si>
  <si>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</si>
  <si>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</si>
  <si>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</si>
  <si>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</si>
  <si>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</si>
  <si>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</si>
  <si>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</si>
  <si>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</si>
  <si>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</si>
  <si>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</si>
  <si>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</si>
  <si>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</si>
  <si>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</si>
  <si>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</si>
  <si>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</si>
  <si>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</si>
  <si>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</si>
  <si>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Подпрограмма "Обеспечение населения Назаровского района чистой питьевой водой"</t>
  </si>
  <si>
    <t>0320000000</t>
  </si>
  <si>
    <t>181</t>
  </si>
  <si>
    <t>Капитальный ремонт водозаборных скважин и объектов водоснабжения в рамках подпрограммы "Обеспечение населения Назаровского района чистой питьевой водой" муниципальной программы "Реформирование и модернизация жилищно-коммунального хозяйства и повышение энергетической эффективности"</t>
  </si>
  <si>
    <t>0320083210</t>
  </si>
  <si>
    <t>183</t>
  </si>
  <si>
    <t>184</t>
  </si>
  <si>
    <t>185</t>
  </si>
  <si>
    <t>186</t>
  </si>
  <si>
    <t>187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</si>
  <si>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</si>
  <si>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</si>
  <si>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</si>
  <si>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</si>
  <si>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</si>
  <si>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</si>
  <si>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</si>
  <si>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</si>
  <si>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</si>
  <si>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</si>
  <si>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</si>
  <si>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</si>
  <si>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202</t>
  </si>
  <si>
    <t>203</t>
  </si>
  <si>
    <t>204</t>
  </si>
  <si>
    <t>205</t>
  </si>
  <si>
    <t>Подпрограмма "Обеспечение жизнедеятельности образовательных учреждений района"</t>
  </si>
  <si>
    <t>0140000000</t>
  </si>
  <si>
    <t>206</t>
  </si>
  <si>
    <t>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"Обеспечение жизнедеятельности образовательных учреждений района" муниципальной программы "Развитие образования"</t>
  </si>
  <si>
    <t>0140078400</t>
  </si>
  <si>
    <t>208</t>
  </si>
  <si>
    <t>209</t>
  </si>
  <si>
    <t>Софинансирование расходов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"Обеспечение жизнедеятельности образовательных учреждений района" муниципальной программы "Развитие образования"</t>
  </si>
  <si>
    <t>01400S8400</t>
  </si>
  <si>
    <t>210</t>
  </si>
  <si>
    <t>211</t>
  </si>
  <si>
    <t>212</t>
  </si>
  <si>
    <t>213</t>
  </si>
  <si>
    <t>Разработка проектно-сметной документации и проведение государственной экспертизы для объектов муниципальных учреждений Назаровского района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</si>
  <si>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0150083440</t>
  </si>
  <si>
    <t>214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</si>
  <si>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</si>
  <si>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</si>
  <si>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</si>
  <si>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</si>
  <si>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</si>
  <si>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</si>
  <si>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</si>
  <si>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</si>
  <si>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</si>
  <si>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</si>
  <si>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</si>
  <si>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</si>
  <si>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</si>
  <si>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</si>
  <si>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</si>
  <si>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</si>
  <si>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</si>
  <si>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</si>
  <si>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</si>
  <si>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</si>
  <si>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</si>
  <si>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</si>
  <si>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</si>
  <si>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</si>
  <si>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</si>
  <si>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</si>
  <si>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</si>
  <si>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по учреждениям молодежной политики в рамках подпрограммы "Развитие молодежной политики " муниципальной программы "Развитие молодежной политики Назаровского района"</t>
  </si>
  <si>
    <t>0810010210</t>
  </si>
  <si>
    <t>244</t>
  </si>
  <si>
    <t>245</t>
  </si>
  <si>
    <t>246</t>
  </si>
  <si>
    <t>Средства на повышение размеров оплаты труда специалистов по работе с молодежью, методистов муниципальных молодежных центров в рамках подпрограммы "Развитие молодежной политики " муниципальной программы "Развитие молодежной политики Назаровского района"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</si>
  <si>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</si>
  <si>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</si>
  <si>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</si>
  <si>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</si>
  <si>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</si>
  <si>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</si>
  <si>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</si>
  <si>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</si>
  <si>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</si>
  <si>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</si>
  <si>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</si>
  <si>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</si>
  <si>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</si>
  <si>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</si>
  <si>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</si>
  <si>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</si>
  <si>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</si>
  <si>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</si>
  <si>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</si>
  <si>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</si>
  <si>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</si>
  <si>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</si>
  <si>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</si>
  <si>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</si>
  <si>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</si>
  <si>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</si>
  <si>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</si>
  <si>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</si>
  <si>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</si>
  <si>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</si>
  <si>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</si>
  <si>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</si>
  <si>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Подпрограмма "Профилактика безнадзорности и правонарушений несовершеннолетних"</t>
  </si>
  <si>
    <t>0840000000</t>
  </si>
  <si>
    <t>279</t>
  </si>
  <si>
    <t>Проведение мероприятий, направленных на профилактику безнадзорности и правонарушений в рамках подпрограммы"Профилактика безнадзорности и правонарушений несовершеннолетних" муниципальной программы муниципальной программы "Развитие молодежной политики Назаровского района"</t>
  </si>
  <si>
    <t>0840084310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</si>
  <si>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</si>
  <si>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</si>
  <si>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</si>
  <si>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</si>
  <si>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</si>
  <si>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</si>
  <si>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</si>
  <si>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</si>
  <si>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</si>
  <si>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</si>
  <si>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</si>
  <si>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</si>
  <si>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Софинансирование расходов из районного бюджета на поддержку отрасли культуры за счет средств федерального бюджета в рамках подпрограммы «Сохранение культурного наследия» муниципальной программы "Развитие культуры"</t>
  </si>
  <si>
    <t>06100L5190</t>
  </si>
  <si>
    <t>292</t>
  </si>
  <si>
    <t>293</t>
  </si>
  <si>
    <t>294</t>
  </si>
  <si>
    <t>Поддержка отрасли культуры в рамках подпрограммы "Сохранение культурного наследия" муниципальной программы "Развитие культуры"</t>
  </si>
  <si>
    <t>06100R5190</t>
  </si>
  <si>
    <t>295</t>
  </si>
  <si>
    <t>296</t>
  </si>
  <si>
    <t>297</t>
  </si>
  <si>
    <t>Софинансирование расходов из районного бюджета на поддержку отрасли культуры за счет средств краевого бюджета в рамках подпрограммы «Сохранение культурного наследия» муниципальной программы "Развитие культуры"</t>
  </si>
  <si>
    <t>06100S5190</t>
  </si>
  <si>
    <t>298</t>
  </si>
  <si>
    <t>299</t>
  </si>
  <si>
    <t>301</t>
  </si>
  <si>
    <t>302</t>
  </si>
  <si>
    <t>303</t>
  </si>
  <si>
    <t>304</t>
  </si>
  <si>
    <t>305</t>
  </si>
  <si>
    <t>306</t>
  </si>
  <si>
    <t>307</t>
  </si>
  <si>
    <t>Средства на повышение размеров оплаты труда основного персонала библиотек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</si>
  <si>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0630010440</t>
  </si>
  <si>
    <t>308</t>
  </si>
  <si>
    <t>309</t>
  </si>
  <si>
    <t>Средства на повышение размеров оплаты труда основного и административно-управленческого персонала учреждений культуры, подведомственных муниципальным органам управления в области культуры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</si>
  <si>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0630010460</t>
  </si>
  <si>
    <t>311</t>
  </si>
  <si>
    <t>312</t>
  </si>
  <si>
    <t>313</t>
  </si>
  <si>
    <t>Государственная поддержка комплексного развития муниципальных учреждений культуры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</si>
  <si>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0630074490</t>
  </si>
  <si>
    <t>314</t>
  </si>
  <si>
    <t>315</t>
  </si>
  <si>
    <t>316</t>
  </si>
  <si>
    <t>Разработка проектно-сметной документации и проведение государственной экспертизы для объектов муниципальных учреждений Назаровского района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</si>
  <si>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0630083440</t>
  </si>
  <si>
    <t>317</t>
  </si>
  <si>
    <t>318</t>
  </si>
  <si>
    <t>319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</si>
  <si>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</si>
  <si>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</si>
  <si>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</si>
  <si>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</si>
  <si>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</si>
  <si>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</si>
  <si>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</si>
  <si>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</si>
  <si>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</si>
  <si>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</si>
  <si>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</si>
  <si>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</si>
  <si>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</si>
  <si>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Расходы на выплаты персоналу бюджетных учреждений библиотечной системы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</si>
  <si>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334</t>
  </si>
  <si>
    <t>335</t>
  </si>
  <si>
    <t>336</t>
  </si>
  <si>
    <t>337</t>
  </si>
  <si>
    <t>338</t>
  </si>
  <si>
    <t>339</t>
  </si>
  <si>
    <t>Расходы на выплаты персоналу бюджетных учреждений клубного типа за счет средств по передаче полномочий сельскими поселениями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</si>
  <si>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0630083890</t>
  </si>
  <si>
    <t>340</t>
  </si>
  <si>
    <t>341</t>
  </si>
  <si>
    <t>342</t>
  </si>
  <si>
    <t>Иные расходы на обеспечение деятельности муниципальных бюджетных учреждений клубного типа за счет средств по передаче полномочий сельскими поселениями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</si>
  <si>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0630083900</t>
  </si>
  <si>
    <t>343</t>
  </si>
  <si>
    <t>344</t>
  </si>
  <si>
    <t>345</t>
  </si>
  <si>
    <t>Поддержка отрасли культуры (государственная поддержка лучших работников муниципальных учреждений культуры, находящихся на территории сельских поселений)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</si>
  <si>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06300R5190</t>
  </si>
  <si>
    <t>346</t>
  </si>
  <si>
    <t>347</t>
  </si>
  <si>
    <t>348</t>
  </si>
  <si>
    <t>Софинансирование расходов из районного бюджета на государственную поддержку комплексного развития муниципальных учреждений культуры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</si>
  <si>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06300S4490</t>
  </si>
  <si>
    <t>349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</si>
  <si>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</si>
  <si>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</si>
  <si>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</si>
  <si>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</si>
  <si>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</si>
  <si>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</si>
  <si>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</si>
  <si>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</si>
  <si>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</si>
  <si>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361</t>
  </si>
  <si>
    <t>362</t>
  </si>
  <si>
    <t>363</t>
  </si>
  <si>
    <t>364</t>
  </si>
  <si>
    <t>Подпрограмма "Обеспечение жильем молодых семей "</t>
  </si>
  <si>
    <t>0830000000</t>
  </si>
  <si>
    <t>365</t>
  </si>
  <si>
    <t>Софинансирование расходов на 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"Развитие молодежной политики Назаровского района"</t>
  </si>
  <si>
    <t>08300L0200</t>
  </si>
  <si>
    <t>366</t>
  </si>
  <si>
    <t>367</t>
  </si>
  <si>
    <t>368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</si>
  <si>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"Развитие молодежной политики Назаровского района"</t>
  </si>
  <si>
    <t>08300R0200</t>
  </si>
  <si>
    <t>369</t>
  </si>
  <si>
    <t>370</t>
  </si>
  <si>
    <t>371</t>
  </si>
  <si>
    <t>372</t>
  </si>
  <si>
    <t>373</t>
  </si>
  <si>
    <t>Софинансирование расходов на реализацию мероприятий федеральной целевой программы "Устойчивое развитие сельских территорий на 2014-2017 годы и на период до 2020 года " за счет средств районного бюджета в рамках подпрограммы «Устойчивое развитие сельских территорий» муниципальной программы "Развитие сельского хозяйства"</t>
  </si>
  <si>
    <t>12200L0180</t>
  </si>
  <si>
    <t>374</t>
  </si>
  <si>
    <t>375</t>
  </si>
  <si>
    <t>376</t>
  </si>
  <si>
    <t>Реализация мероприятий федеральной целевой программы "Устойчивое развитие сельских территорий на 2014-2017 годы и на период до 2020 года " в рамках подпрограммы «Устойчивое развитие сельских территорий» муниципальной программы "Развитие сельского хозяйства"</t>
  </si>
  <si>
    <t>12200R0180</t>
  </si>
  <si>
    <t>377</t>
  </si>
  <si>
    <t>378</t>
  </si>
  <si>
    <t>379</t>
  </si>
  <si>
    <t>380</t>
  </si>
  <si>
    <t>381</t>
  </si>
  <si>
    <t>Возврат cубсидий прошлых лет в рамках непрограммных расходов органов местного самоуправления</t>
  </si>
  <si>
    <t>9410088170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</si>
  <si>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</si>
  <si>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</si>
  <si>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</si>
  <si>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</si>
  <si>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</si>
  <si>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</si>
  <si>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</si>
  <si>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</si>
  <si>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</si>
  <si>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</si>
  <si>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</si>
  <si>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</si>
  <si>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</si>
  <si>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</si>
  <si>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</si>
  <si>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</si>
  <si>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</si>
  <si>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</si>
  <si>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401</t>
  </si>
  <si>
    <t>402</t>
  </si>
  <si>
    <t>403</t>
  </si>
  <si>
    <t>404</t>
  </si>
  <si>
    <t>405</t>
  </si>
  <si>
    <t>406</t>
  </si>
  <si>
    <t>Региональные выплаты и выплаты, обеспечивающие уровень заработной платы работников бюджетной сферы за счет средств краевого бюджета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 муниципальной программы "Развитие образования"</t>
  </si>
  <si>
    <t>407</t>
  </si>
  <si>
    <t>408</t>
  </si>
  <si>
    <t>409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</si>
  <si>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</si>
  <si>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</si>
  <si>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</si>
  <si>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</si>
  <si>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</si>
  <si>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</si>
  <si>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</si>
  <si>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</si>
  <si>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</si>
  <si>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</si>
  <si>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</si>
  <si>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</si>
  <si>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</si>
  <si>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</si>
  <si>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</si>
  <si>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</si>
  <si>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</si>
  <si>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</si>
  <si>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</si>
  <si>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</si>
  <si>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</si>
  <si>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</si>
  <si>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</si>
  <si>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</si>
  <si>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</si>
  <si>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</si>
  <si>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</si>
  <si>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</si>
  <si>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</si>
  <si>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</si>
  <si>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</si>
  <si>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</si>
  <si>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</si>
  <si>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</si>
  <si>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</si>
  <si>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Проведение мероприятий, направленных на обеспечение безопасного участия детей в дорожном движении за счет средств краевого бюджета в рамках отдельных мероприятий муниципальной программы "Развитие транспортной системы"</t>
  </si>
  <si>
    <t>447</t>
  </si>
  <si>
    <t>448</t>
  </si>
  <si>
    <t>449</t>
  </si>
  <si>
    <t>Мероприятия в области безопасности дорожного движения в рамках отдельных мероприятий муниципальной программы "Развитие транспортной системы"</t>
  </si>
  <si>
    <t>450</t>
  </si>
  <si>
    <t>451</t>
  </si>
  <si>
    <t>452</t>
  </si>
  <si>
    <t>Софинансирование расходов на проведение мероприятий, направленных на обеспечение безопасного участия детей в дорожном движении за счет средств районного бюджета в рамках отдельных мероприятий муниципальной программы "Развитие транспортной системы"</t>
  </si>
  <si>
    <t>453</t>
  </si>
  <si>
    <t>454</t>
  </si>
  <si>
    <t>455</t>
  </si>
  <si>
    <t>456</t>
  </si>
  <si>
    <t>457</t>
  </si>
  <si>
    <t>458</t>
  </si>
  <si>
    <t>459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</si>
  <si>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</si>
  <si>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</si>
  <si>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</si>
  <si>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</si>
  <si>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</si>
  <si>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</si>
  <si>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</si>
  <si>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</si>
  <si>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</si>
  <si>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</si>
  <si>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</si>
  <si>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</si>
  <si>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</si>
  <si>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</si>
  <si>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</si>
  <si>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</si>
  <si>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</si>
  <si>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</si>
  <si>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</si>
  <si>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</si>
  <si>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</si>
  <si>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</si>
  <si>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</si>
  <si>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</si>
  <si>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</si>
  <si>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</si>
  <si>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</si>
  <si>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</si>
  <si>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</si>
  <si>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</si>
  <si>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</si>
  <si>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</si>
  <si>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</si>
  <si>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</si>
  <si>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</si>
  <si>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</si>
  <si>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</si>
  <si>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</si>
  <si>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</si>
  <si>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</si>
  <si>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</si>
  <si>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</si>
  <si>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</si>
  <si>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</si>
  <si>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</si>
  <si>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</si>
  <si>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</si>
  <si>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</si>
  <si>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511</t>
  </si>
  <si>
    <t>512</t>
  </si>
  <si>
    <t>513</t>
  </si>
  <si>
    <t>514</t>
  </si>
  <si>
    <t>515</t>
  </si>
  <si>
    <t>516</t>
  </si>
  <si>
    <t>517</t>
  </si>
  <si>
    <t>518</t>
  </si>
  <si>
    <t>520</t>
  </si>
  <si>
    <t>521</t>
  </si>
  <si>
    <t>522</t>
  </si>
  <si>
    <t>523</t>
  </si>
  <si>
    <t>524</t>
  </si>
  <si>
    <t>Средства на повышение размеров оплаты труда отдельным категориям работников бюджетной сферы края, в том числе для которых указами Президента Российской Федарации предусмотрено повышение оплаты труда в рамках подпрограммы "Развитие дошкольного, общего и дополнительного образования" муниципальной программы "Развитие образования"</t>
  </si>
  <si>
    <t>0110010420</t>
  </si>
  <si>
    <t>525</t>
  </si>
  <si>
    <t>526</t>
  </si>
  <si>
    <t>527</t>
  </si>
  <si>
    <t>528</t>
  </si>
  <si>
    <t>529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</si>
  <si>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</si>
  <si>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</si>
  <si>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</si>
  <si>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</si>
  <si>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</si>
  <si>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</si>
  <si>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</si>
  <si>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</si>
  <si>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</si>
  <si>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Поощрение победителей, участников конкурсов в сфере образования за счет целевых пожертвований в рамках подпрограммы "Развитие дошкольного, общего и дополнительного образования" муниципальной программы "Развитие образования"</t>
  </si>
  <si>
    <t>0110081290</t>
  </si>
  <si>
    <t>541</t>
  </si>
  <si>
    <t>542</t>
  </si>
  <si>
    <t>544</t>
  </si>
  <si>
    <t>545</t>
  </si>
  <si>
    <t>Организация отдыха детей в каникулярное время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</si>
  <si>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0130073970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</si>
  <si>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</si>
  <si>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</si>
  <si>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</si>
  <si>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</si>
  <si>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</si>
  <si>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</si>
  <si>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</si>
  <si>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</si>
  <si>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</si>
  <si>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</si>
  <si>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</si>
  <si>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</si>
  <si>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</si>
  <si>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</si>
  <si>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</si>
  <si>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</si>
  <si>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</si>
  <si>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</si>
  <si>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</si>
  <si>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</si>
  <si>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</si>
  <si>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</si>
  <si>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</si>
  <si>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</si>
  <si>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</si>
  <si>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</si>
  <si>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</si>
  <si>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Средства на повышение размеров оплаты труда методистов муниципальных методических кабинетов(центров) сферы "Образование" ,созданных в виде муниципальных учреждений или являющихся структурными подразделениями муниципальных учреждений либо органов местного самоуправления муниципальных образований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</si>
  <si>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0150010450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</si>
  <si>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</si>
  <si>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</si>
  <si>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</si>
  <si>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</si>
  <si>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</si>
  <si>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</si>
  <si>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</si>
  <si>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</si>
  <si>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</si>
  <si>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</si>
  <si>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</si>
  <si>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</si>
  <si>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</si>
  <si>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</si>
  <si>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</si>
  <si>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</si>
  <si>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</si>
  <si>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</si>
  <si>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</si>
  <si>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</si>
  <si>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</si>
  <si>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</si>
  <si>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</si>
  <si>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</si>
  <si>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</si>
  <si>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</si>
  <si>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</si>
  <si>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</si>
  <si>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</si>
  <si>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</si>
  <si>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</si>
  <si>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</si>
  <si>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</si>
  <si>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</si>
  <si>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</si>
  <si>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</si>
  <si>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611</t>
  </si>
  <si>
    <t>612</t>
  </si>
  <si>
    <t>613</t>
  </si>
  <si>
    <t>614</t>
  </si>
  <si>
    <t>615</t>
  </si>
  <si>
    <t>616</t>
  </si>
  <si>
    <t>617</t>
  </si>
  <si>
    <t>Компенсация расходов муниципальных спортивных школ, подготовивших спортсмена ,ставшего членом спортивной сборной команды Красноярского края , согласно статье 15 Закона Красноярского края от 21 декабря 2010 года №11-5566 "О физической культуре и спорте в Красноярском крае"в рамках подпрограммы "Развитие дошкольного, общего и дополнительного образования" муниципальной программы "Развитие образования"</t>
  </si>
  <si>
    <t>0110026540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</si>
  <si>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</si>
  <si>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</si>
  <si>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</si>
  <si>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</si>
  <si>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</si>
  <si>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</si>
  <si>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</si>
  <si>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</si>
  <si>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</si>
  <si>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</si>
  <si>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</si>
  <si>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</si>
  <si>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</si>
  <si>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</si>
  <si>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</si>
  <si>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</si>
  <si>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</si>
  <si>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</si>
  <si>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</si>
  <si>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</si>
  <si>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</si>
  <si>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</si>
  <si>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</si>
  <si>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</si>
  <si>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</si>
  <si>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</si>
  <si>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</si>
  <si>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</si>
  <si>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</si>
  <si>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</si>
  <si>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</si>
  <si>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</si>
  <si>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</si>
  <si>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</si>
  <si>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</si>
  <si>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</si>
  <si>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</si>
  <si>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</si>
  <si>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</si>
  <si>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</si>
  <si>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Осуществление дорожной деятельности в отношении автомобильных дорог общего пользования местного значения в соответствии с решениями Губернатора Красноярского края, Правительства Красноярского края за счет средств дорожного фонда Красноярского края в рамках непрограммных расходов органов местного самоуправления</t>
  </si>
  <si>
    <t>9420073950</t>
  </si>
  <si>
    <t>658</t>
  </si>
  <si>
    <t>659</t>
  </si>
  <si>
    <t>660</t>
  </si>
  <si>
    <t>Реализация мероприятий, направленных на повышение безопасности дорожного движения в рамках непрограммных расходов органов местного самоуправления</t>
  </si>
  <si>
    <t>661</t>
  </si>
  <si>
    <t>662</t>
  </si>
  <si>
    <t>663</t>
  </si>
  <si>
    <t>Содержание автомобильных дорог общего пользования местного значения сельских поселений за счет средств дорожного фонда Красноярского края в рамках непрограммных расходов органов местного самоуправления</t>
  </si>
  <si>
    <t>9420075080</t>
  </si>
  <si>
    <t>664</t>
  </si>
  <si>
    <t>665</t>
  </si>
  <si>
    <t>666</t>
  </si>
  <si>
    <t>667</t>
  </si>
  <si>
    <t>668</t>
  </si>
  <si>
    <t>669</t>
  </si>
  <si>
    <t>670</t>
  </si>
  <si>
    <t>Капитальный ремонт, реконструкция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эл.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вод в рамках непрограммных расходов органов местного самоуправления</t>
  </si>
  <si>
    <t>9420075710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</si>
  <si>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</si>
  <si>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</si>
  <si>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</si>
  <si>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</si>
  <si>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</si>
  <si>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</si>
  <si>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</si>
  <si>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</si>
  <si>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</si>
  <si>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</si>
  <si>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</si>
  <si>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</si>
  <si>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Реализация проектов по решению вопросов местного значения сельских поселений в рамках непрограммных расходов органов местного самоуправления</t>
  </si>
  <si>
    <t>9420077490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</si>
  <si>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</si>
  <si>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</si>
  <si>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</si>
  <si>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</si>
  <si>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</si>
  <si>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</si>
  <si>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</si>
  <si>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</si>
  <si>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</si>
  <si>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</si>
  <si>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</si>
  <si>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</si>
  <si>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Средства на повышение размеров оплаты труда основного и административно-управленческого персонала учреждений культуры, подведомственных муниципальным органам управления в рамках непрограммных расходов органов местного самоуправления</t>
  </si>
  <si>
    <t>9420010460</t>
  </si>
  <si>
    <t>695</t>
  </si>
  <si>
    <t>696</t>
  </si>
  <si>
    <t>697</t>
  </si>
  <si>
    <t>698</t>
  </si>
  <si>
    <t>699</t>
  </si>
  <si>
    <t>700</t>
  </si>
  <si>
    <t>701</t>
  </si>
  <si>
    <t>Реализация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 в рамках непрограммных расходов органов местного самоуправления</t>
  </si>
  <si>
    <t>94200R0270</t>
  </si>
  <si>
    <t>702</t>
  </si>
  <si>
    <t>703</t>
  </si>
  <si>
    <t>704</t>
  </si>
  <si>
    <t>705</t>
  </si>
  <si>
    <t>706</t>
  </si>
  <si>
    <t>707</t>
  </si>
  <si>
    <t>708</t>
  </si>
  <si>
    <t>Расходы на создание новых и поддержку действующих спортивных клубов по месту жительства в рамках непрограммных расходов органов местного самоуправления</t>
  </si>
  <si>
    <t>9420074180</t>
  </si>
  <si>
    <t>709</t>
  </si>
  <si>
    <t>710</t>
  </si>
  <si>
    <t>711</t>
  </si>
  <si>
    <t>712</t>
  </si>
  <si>
    <t>713</t>
  </si>
  <si>
    <t>714</t>
  </si>
  <si>
    <t>Подпрограмма "Управление муниципальным долгом"</t>
  </si>
  <si>
    <t>1420000000</t>
  </si>
  <si>
    <t>715</t>
  </si>
  <si>
    <t>Расходы на обслуживание муниципального долга в рамках подпрограммы "Управление муниципальным долгом" муниципальной программы "Управление муниципальными финансами"</t>
  </si>
  <si>
    <t>1420086030</t>
  </si>
  <si>
    <t>716</t>
  </si>
  <si>
    <t>Обслуживание государственного (муниципального) долга</t>
  </si>
  <si>
    <t>717</t>
  </si>
  <si>
    <t>Обслуживание муниципального долга</t>
  </si>
  <si>
    <t>730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</si>
  <si>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</si>
  <si>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</si>
  <si>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</si>
  <si>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</si>
  <si>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</si>
  <si>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</si>
  <si>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</si>
  <si>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</si>
  <si>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</si>
  <si>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</si>
  <si>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</si>
  <si>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</si>
  <si>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</si>
  <si>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</si>
  <si>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</si>
  <si>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</si>
  <si>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</si>
  <si>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</si>
  <si>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</si>
  <si>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</si>
  <si>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</si>
  <si>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Управление социальной защиты населения администрации Назаровского района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</si>
  <si>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</si>
  <si>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</si>
  <si>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</si>
  <si>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</si>
  <si>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</si>
  <si>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</si>
  <si>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</si>
  <si>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</si>
  <si>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</si>
  <si>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</si>
  <si>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</si>
  <si>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</si>
  <si>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</si>
  <si>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</si>
  <si>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</si>
  <si>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</si>
  <si>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</si>
  <si>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</si>
  <si>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</si>
  <si>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</si>
  <si>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</si>
  <si>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</si>
  <si>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</si>
  <si>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</si>
  <si>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</si>
  <si>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</si>
  <si>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</si>
  <si>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</si>
  <si>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</si>
  <si>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</si>
  <si>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</si>
  <si>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</si>
  <si>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</si>
  <si>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</si>
  <si>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</si>
  <si>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</si>
  <si>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</si>
  <si>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</si>
  <si>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</si>
  <si>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</si>
  <si>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</si>
  <si>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</si>
  <si>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</si>
  <si>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</si>
  <si>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</si>
  <si>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</si>
  <si>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</si>
  <si>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</si>
  <si>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</si>
  <si>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</si>
  <si>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</si>
  <si>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</si>
  <si>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</si>
  <si>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</si>
  <si>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</si>
  <si>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</si>
  <si>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</si>
  <si>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</si>
  <si>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</si>
  <si>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</si>
  <si>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</si>
  <si>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</si>
  <si>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</si>
  <si>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</si>
  <si>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</si>
  <si>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</si>
  <si>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</si>
  <si>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</si>
  <si>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</si>
  <si>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</si>
  <si>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</si>
  <si>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</si>
  <si>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</si>
  <si>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</si>
  <si>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</si>
  <si>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</si>
  <si>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</si>
  <si>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</si>
  <si>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</si>
  <si>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</si>
  <si>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</si>
  <si>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</si>
  <si>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</si>
  <si>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</si>
  <si>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</si>
  <si>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</si>
  <si>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</si>
  <si>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</si>
  <si>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</si>
  <si>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</si>
  <si>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</si>
  <si>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</si>
  <si>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</si>
  <si>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</si>
  <si>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</si>
  <si>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</si>
  <si>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</si>
  <si>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</si>
  <si>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</si>
  <si>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</si>
  <si>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</si>
  <si>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</si>
  <si>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</si>
  <si>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</si>
  <si>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</si>
  <si>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</si>
  <si>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</si>
  <si>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</si>
  <si>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</si>
  <si>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</si>
  <si>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</si>
  <si>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</si>
  <si>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</si>
  <si>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</si>
  <si>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</si>
  <si>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</si>
  <si>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</si>
  <si>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</si>
  <si>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</si>
  <si>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</si>
  <si>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</si>
  <si>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</si>
  <si>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</si>
  <si>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</si>
  <si>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</si>
  <si>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</si>
  <si>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</si>
  <si>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</si>
  <si>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</si>
  <si>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</si>
  <si>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</si>
  <si>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</si>
  <si>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</si>
  <si>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</si>
  <si>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</si>
  <si>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</si>
  <si>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</si>
  <si>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</si>
  <si>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</si>
  <si>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</si>
  <si>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</si>
  <si>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</si>
  <si>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</si>
  <si>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</si>
  <si>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</si>
  <si>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</si>
  <si>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</si>
  <si>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</si>
  <si>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</si>
  <si>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</si>
  <si>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</si>
  <si>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</si>
  <si>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</si>
  <si>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</si>
  <si>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</si>
  <si>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</si>
  <si>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</si>
  <si>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</si>
  <si>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</si>
  <si>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</si>
  <si>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</si>
  <si>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</si>
  <si>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</si>
  <si>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</si>
  <si>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</si>
  <si>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</si>
  <si>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</si>
  <si>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</si>
  <si>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</si>
  <si>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</si>
  <si>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</si>
  <si>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</si>
  <si>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</si>
  <si>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</si>
  <si>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</si>
  <si>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</si>
  <si>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</si>
  <si>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</si>
  <si>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</si>
  <si>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</si>
  <si>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</si>
  <si>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</si>
  <si>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</si>
  <si>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</si>
  <si>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</si>
  <si>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</si>
  <si>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</si>
  <si>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</si>
  <si>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</si>
  <si>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</si>
  <si>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</si>
  <si>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</si>
  <si>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</si>
  <si>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</si>
  <si>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</si>
  <si>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</si>
  <si>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</si>
  <si>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</si>
  <si>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</si>
  <si>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</si>
  <si>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</si>
  <si>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</si>
  <si>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</si>
  <si>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</si>
  <si>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</si>
  <si>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</si>
  <si>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</si>
  <si>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</si>
  <si>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</si>
  <si>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</si>
  <si>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</si>
  <si>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</si>
  <si>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</si>
  <si>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</si>
  <si>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</si>
  <si>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</si>
  <si>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</si>
  <si>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</si>
  <si>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</si>
  <si>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</si>
  <si>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</si>
  <si>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</si>
  <si>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</si>
  <si>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</si>
  <si>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</si>
  <si>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</si>
  <si>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</si>
  <si>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</si>
  <si>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</si>
  <si>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</si>
  <si>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</si>
  <si>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</si>
  <si>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</si>
  <si>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Субвенции                                                                                                                                                                                   на осуществление государственных полномочий по составлению протоколов      об административных правонарушениях за 2017 год</t>
  </si>
  <si>
    <t>Межбюджетные трансферты                                                                                                                                                                на текущий и капитальный ремонт зданий и помещений муниципальных учреждений культуры, выполнение мероприятий по повышению пожарной и террористической безопасности учреждений, осуществляемых в процессе текущего и капитального ремонта муниципальных учреждений культуры за 2017 год</t>
  </si>
  <si>
    <t>Тыс. рублей</t>
  </si>
  <si>
    <t>Приложение 1 к решению</t>
  </si>
  <si>
    <t xml:space="preserve">Назаровского районного Совета депутатов </t>
  </si>
  <si>
    <t>Приложение 2 к решению</t>
  </si>
  <si>
    <t>Назаровского районного Совета депутатов</t>
  </si>
  <si>
    <t>Приложение 3 к решению</t>
  </si>
  <si>
    <t>Приложение 4 к решению</t>
  </si>
  <si>
    <t>Приложение 5 к решению</t>
  </si>
  <si>
    <t>Приложение 6 к решению</t>
  </si>
  <si>
    <t>Приложение 7 к решению</t>
  </si>
  <si>
    <t>Приложение 8 к решению</t>
  </si>
  <si>
    <t>Приложение 9 к решению</t>
  </si>
  <si>
    <t>Приложение 10 к решению</t>
  </si>
  <si>
    <t>Приложение 11 к решению</t>
  </si>
  <si>
    <t xml:space="preserve"> Назаровского районного Совета депутатов</t>
  </si>
  <si>
    <t>Приложение 12 к решению</t>
  </si>
  <si>
    <t>Приложение 13 к решению</t>
  </si>
  <si>
    <t>Приложение 14 к решению</t>
  </si>
  <si>
    <t>Приложение 15 к решению</t>
  </si>
  <si>
    <t>Приложение 16 к решению</t>
  </si>
  <si>
    <t>Приложение 17 к решению</t>
  </si>
  <si>
    <t>Приложение 18 к решению</t>
  </si>
  <si>
    <t>Приложение 19 к решению</t>
  </si>
  <si>
    <t>Приложение 20 к решению</t>
  </si>
  <si>
    <t>Приложение 21 к решению</t>
  </si>
  <si>
    <t>Приложение 22 к решению</t>
  </si>
  <si>
    <t>Приложение 23 к решению</t>
  </si>
  <si>
    <t>Приложение 24 к решению</t>
  </si>
  <si>
    <t>Приложение 25 к решению</t>
  </si>
  <si>
    <t>от 26.04.2018 № 27-179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</si>
</sst>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#,##0;\-#,##0;#,##0"/>
    <numFmt numFmtId="174" formatCode="#,##0.0;\-#,##0.0;#,##0.0"/>
    <numFmt numFmtId="175" formatCode="#,##0.00;\-#,##0.00;#,##0.00"/>
    <numFmt numFmtId="176" formatCode="0.0"/>
    <numFmt numFmtId="177" formatCode="0.000"/>
    <numFmt numFmtId="178" formatCode="0.0000"/>
    <numFmt numFmtId="179" formatCode="0.000000"/>
    <numFmt numFmtId="180" formatCode="0.0000000"/>
    <numFmt numFmtId="181" formatCode="0.00000"/>
    <numFmt numFmtId="182" formatCode="#,##0.000;\-#,##0.000;#,##0.000"/>
    <numFmt numFmtId="183" formatCode="#,##0.0000;\-#,##0.0000;#,##0.0000"/>
    <numFmt numFmtId="184" formatCode="#,##0.00000;\-#,##0.00000;#,##0.00000"/>
    <numFmt numFmtId="185" formatCode="#,##0.0"/>
    <numFmt numFmtId="186" formatCode="#,##0.0;\-#,##0.0;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&quot;р.&quot;"/>
    <numFmt numFmtId="192" formatCode="#,##0;\-#,##0;\ "/>
    <numFmt numFmtId="193" formatCode="\2\6"/>
    <numFmt numFmtId="194" formatCode="?"/>
  </numFmts>
  <fonts count="69">
    <font>
      <sz val="10"/>
      <name val="Arial Cyr"/>
      <family val="0"/>
    </font>
    <font>
      <b/>
      <sz val="10"/>
      <color indexed="63"/>
      <name val="Arial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 Cyr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9"/>
      <color indexed="8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sz val="14"/>
      <name val="Arial Cyr"/>
      <family val="0"/>
    </font>
    <font>
      <vertAlign val="superscript"/>
      <sz val="9"/>
      <name val="Times New Roman"/>
      <family val="1"/>
    </font>
    <font>
      <b/>
      <sz val="9"/>
      <name val="TimesNewRomanPSMT"/>
      <family val="0"/>
    </font>
    <font>
      <sz val="9"/>
      <name val="TimesNewRomanPSMT"/>
      <family val="0"/>
    </font>
    <font>
      <b/>
      <sz val="11"/>
      <name val="Times New Roman Cyr"/>
      <family val="0"/>
    </font>
    <font>
      <b/>
      <sz val="10"/>
      <name val="TimesNewRomanPSMT"/>
      <family val="0"/>
    </font>
    <font>
      <b/>
      <i/>
      <sz val="10"/>
      <name val="TimesNewRomanPS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000000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8" fillId="0" borderId="0">
      <alignment/>
      <protection/>
    </xf>
    <xf numFmtId="0" fontId="2" fillId="0" borderId="0">
      <alignment/>
      <protection/>
    </xf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1" fillId="33" borderId="10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justify" vertical="top" wrapText="1"/>
    </xf>
    <xf numFmtId="0" fontId="19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34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176" fontId="4" fillId="34" borderId="0" xfId="0" applyNumberFormat="1" applyFont="1" applyFill="1" applyBorder="1" applyAlignment="1">
      <alignment horizontal="right"/>
    </xf>
    <xf numFmtId="176" fontId="4" fillId="34" borderId="0" xfId="0" applyNumberFormat="1" applyFont="1" applyFill="1" applyBorder="1" applyAlignment="1">
      <alignment horizontal="right" wrapText="1"/>
    </xf>
    <xf numFmtId="0" fontId="4" fillId="34" borderId="0" xfId="0" applyFont="1" applyFill="1" applyBorder="1" applyAlignment="1">
      <alignment horizontal="right"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49" fontId="13" fillId="0" borderId="10" xfId="0" applyNumberFormat="1" applyFont="1" applyBorder="1" applyAlignment="1" applyProtection="1">
      <alignment horizontal="center"/>
      <protection/>
    </xf>
    <xf numFmtId="0" fontId="13" fillId="0" borderId="10" xfId="0" applyFont="1" applyBorder="1" applyAlignment="1">
      <alignment horizontal="center"/>
    </xf>
    <xf numFmtId="49" fontId="13" fillId="0" borderId="10" xfId="0" applyNumberFormat="1" applyFont="1" applyBorder="1" applyAlignment="1" applyProtection="1">
      <alignment horizontal="center" wrapText="1"/>
      <protection/>
    </xf>
    <xf numFmtId="49" fontId="13" fillId="0" borderId="10" xfId="0" applyNumberFormat="1" applyFont="1" applyBorder="1" applyAlignment="1" applyProtection="1">
      <alignment horizontal="left" wrapText="1"/>
      <protection/>
    </xf>
    <xf numFmtId="194" fontId="13" fillId="0" borderId="10" xfId="0" applyNumberFormat="1" applyFont="1" applyBorder="1" applyAlignment="1" applyProtection="1">
      <alignment horizontal="left" wrapText="1"/>
      <protection/>
    </xf>
    <xf numFmtId="49" fontId="21" fillId="0" borderId="10" xfId="0" applyNumberFormat="1" applyFont="1" applyBorder="1" applyAlignment="1" applyProtection="1">
      <alignment horizontal="center" wrapText="1"/>
      <protection/>
    </xf>
    <xf numFmtId="49" fontId="21" fillId="0" borderId="10" xfId="0" applyNumberFormat="1" applyFont="1" applyBorder="1" applyAlignment="1" applyProtection="1">
      <alignment horizontal="left" wrapText="1"/>
      <protection/>
    </xf>
    <xf numFmtId="0" fontId="17" fillId="0" borderId="0" xfId="0" applyFont="1" applyAlignment="1">
      <alignment horizontal="right"/>
    </xf>
    <xf numFmtId="0" fontId="5" fillId="0" borderId="10" xfId="0" applyFont="1" applyBorder="1" applyAlignment="1">
      <alignment wrapText="1"/>
    </xf>
    <xf numFmtId="185" fontId="15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185" fontId="15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/>
    </xf>
    <xf numFmtId="0" fontId="5" fillId="0" borderId="11" xfId="0" applyFont="1" applyBorder="1" applyAlignment="1">
      <alignment wrapText="1"/>
    </xf>
    <xf numFmtId="0" fontId="5" fillId="0" borderId="10" xfId="0" applyFont="1" applyBorder="1" applyAlignment="1">
      <alignment/>
    </xf>
    <xf numFmtId="0" fontId="10" fillId="0" borderId="0" xfId="0" applyFont="1" applyAlignment="1">
      <alignment horizontal="justify" vertical="top" wrapText="1"/>
    </xf>
    <xf numFmtId="0" fontId="19" fillId="0" borderId="0" xfId="0" applyFont="1" applyAlignment="1">
      <alignment horizontal="justify" vertical="top" wrapText="1"/>
    </xf>
    <xf numFmtId="0" fontId="10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center"/>
    </xf>
    <xf numFmtId="0" fontId="13" fillId="0" borderId="0" xfId="0" applyFont="1" applyFill="1" applyAlignment="1">
      <alignment/>
    </xf>
    <xf numFmtId="1" fontId="13" fillId="0" borderId="10" xfId="0" applyNumberFormat="1" applyFont="1" applyBorder="1" applyAlignment="1">
      <alignment horizontal="center"/>
    </xf>
    <xf numFmtId="1" fontId="21" fillId="0" borderId="10" xfId="0" applyNumberFormat="1" applyFont="1" applyBorder="1" applyAlignment="1">
      <alignment horizontal="center"/>
    </xf>
    <xf numFmtId="0" fontId="5" fillId="34" borderId="0" xfId="0" applyFont="1" applyFill="1" applyAlignment="1">
      <alignment/>
    </xf>
    <xf numFmtId="0" fontId="4" fillId="34" borderId="10" xfId="0" applyFont="1" applyFill="1" applyBorder="1" applyAlignment="1">
      <alignment horizontal="right"/>
    </xf>
    <xf numFmtId="176" fontId="4" fillId="34" borderId="10" xfId="0" applyNumberFormat="1" applyFont="1" applyFill="1" applyBorder="1" applyAlignment="1">
      <alignment horizontal="right"/>
    </xf>
    <xf numFmtId="0" fontId="9" fillId="34" borderId="0" xfId="0" applyFont="1" applyFill="1" applyAlignment="1">
      <alignment/>
    </xf>
    <xf numFmtId="0" fontId="5" fillId="34" borderId="0" xfId="0" applyFont="1" applyFill="1" applyAlignment="1">
      <alignment wrapText="1"/>
    </xf>
    <xf numFmtId="176" fontId="4" fillId="34" borderId="10" xfId="0" applyNumberFormat="1" applyFont="1" applyFill="1" applyBorder="1" applyAlignment="1">
      <alignment horizontal="right" wrapText="1"/>
    </xf>
    <xf numFmtId="0" fontId="4" fillId="34" borderId="10" xfId="0" applyFont="1" applyFill="1" applyBorder="1" applyAlignment="1">
      <alignment wrapText="1"/>
    </xf>
    <xf numFmtId="0" fontId="3" fillId="34" borderId="0" xfId="0" applyFont="1" applyFill="1" applyAlignment="1">
      <alignment horizontal="center"/>
    </xf>
    <xf numFmtId="0" fontId="18" fillId="0" borderId="0" xfId="0" applyFont="1" applyAlignment="1">
      <alignment wrapText="1"/>
    </xf>
    <xf numFmtId="0" fontId="0" fillId="0" borderId="0" xfId="0" applyAlignment="1">
      <alignment wrapText="1"/>
    </xf>
    <xf numFmtId="0" fontId="22" fillId="0" borderId="0" xfId="0" applyFont="1" applyAlignment="1">
      <alignment/>
    </xf>
    <xf numFmtId="0" fontId="17" fillId="0" borderId="0" xfId="0" applyFont="1" applyAlignment="1">
      <alignment horizontal="center"/>
    </xf>
    <xf numFmtId="0" fontId="3" fillId="0" borderId="12" xfId="0" applyFont="1" applyBorder="1" applyAlignment="1">
      <alignment/>
    </xf>
    <xf numFmtId="173" fontId="20" fillId="0" borderId="0" xfId="0" applyNumberFormat="1" applyFont="1" applyAlignment="1">
      <alignment/>
    </xf>
    <xf numFmtId="0" fontId="13" fillId="0" borderId="10" xfId="0" applyNumberFormat="1" applyFont="1" applyBorder="1" applyAlignment="1">
      <alignment horizontal="center" vertical="center" textRotation="90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73" fontId="5" fillId="33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wrapText="1"/>
    </xf>
    <xf numFmtId="49" fontId="10" fillId="34" borderId="10" xfId="0" applyNumberFormat="1" applyFont="1" applyFill="1" applyBorder="1" applyAlignment="1">
      <alignment horizontal="left" vertical="top" wrapText="1"/>
    </xf>
    <xf numFmtId="185" fontId="0" fillId="0" borderId="0" xfId="0" applyNumberFormat="1" applyAlignment="1">
      <alignment/>
    </xf>
    <xf numFmtId="1" fontId="10" fillId="0" borderId="10" xfId="0" applyNumberFormat="1" applyFont="1" applyFill="1" applyBorder="1" applyAlignment="1">
      <alignment horizontal="left" vertical="top" wrapText="1"/>
    </xf>
    <xf numFmtId="49" fontId="11" fillId="0" borderId="1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49" fontId="10" fillId="0" borderId="10" xfId="0" applyNumberFormat="1" applyFont="1" applyBorder="1" applyAlignment="1">
      <alignment horizontal="center" vertical="top" wrapText="1"/>
    </xf>
    <xf numFmtId="0" fontId="10" fillId="0" borderId="13" xfId="0" applyFont="1" applyFill="1" applyBorder="1" applyAlignment="1">
      <alignment vertical="top" wrapText="1"/>
    </xf>
    <xf numFmtId="0" fontId="19" fillId="0" borderId="0" xfId="0" applyFont="1" applyAlignment="1">
      <alignment wrapText="1"/>
    </xf>
    <xf numFmtId="0" fontId="19" fillId="0" borderId="10" xfId="0" applyFont="1" applyBorder="1" applyAlignment="1">
      <alignment wrapText="1"/>
    </xf>
    <xf numFmtId="185" fontId="12" fillId="0" borderId="0" xfId="0" applyNumberFormat="1" applyFont="1" applyFill="1" applyBorder="1" applyAlignment="1">
      <alignment vertical="top"/>
    </xf>
    <xf numFmtId="0" fontId="65" fillId="0" borderId="10" xfId="0" applyFont="1" applyBorder="1" applyAlignment="1">
      <alignment wrapText="1"/>
    </xf>
    <xf numFmtId="49" fontId="10" fillId="0" borderId="10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1" fontId="10" fillId="34" borderId="10" xfId="0" applyNumberFormat="1" applyFont="1" applyFill="1" applyBorder="1" applyAlignment="1">
      <alignment horizontal="left" vertical="top" wrapText="1"/>
    </xf>
    <xf numFmtId="0" fontId="10" fillId="0" borderId="10" xfId="55" applyNumberFormat="1" applyFont="1" applyFill="1" applyBorder="1" applyAlignment="1">
      <alignment horizontal="left" vertical="top" wrapText="1"/>
    </xf>
    <xf numFmtId="2" fontId="10" fillId="0" borderId="10" xfId="0" applyNumberFormat="1" applyFont="1" applyFill="1" applyBorder="1" applyAlignment="1">
      <alignment vertical="top" wrapText="1"/>
    </xf>
    <xf numFmtId="0" fontId="66" fillId="0" borderId="10" xfId="0" applyFont="1" applyBorder="1" applyAlignment="1">
      <alignment/>
    </xf>
    <xf numFmtId="0" fontId="67" fillId="0" borderId="10" xfId="0" applyFont="1" applyBorder="1" applyAlignment="1">
      <alignment wrapText="1"/>
    </xf>
    <xf numFmtId="0" fontId="24" fillId="0" borderId="10" xfId="0" applyFont="1" applyBorder="1" applyAlignment="1">
      <alignment horizontal="justify" vertical="top" wrapText="1"/>
    </xf>
    <xf numFmtId="0" fontId="25" fillId="0" borderId="10" xfId="0" applyFont="1" applyBorder="1" applyAlignment="1">
      <alignment horizontal="justify" vertical="top" wrapText="1"/>
    </xf>
    <xf numFmtId="0" fontId="0" fillId="0" borderId="0" xfId="0" applyFill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Fill="1" applyAlignment="1">
      <alignment horizontal="center" wrapText="1"/>
    </xf>
    <xf numFmtId="49" fontId="12" fillId="0" borderId="10" xfId="0" applyNumberFormat="1" applyFont="1" applyBorder="1" applyAlignment="1" applyProtection="1">
      <alignment horizontal="center" wrapText="1"/>
      <protection/>
    </xf>
    <xf numFmtId="185" fontId="12" fillId="0" borderId="10" xfId="0" applyNumberFormat="1" applyFont="1" applyBorder="1" applyAlignment="1" applyProtection="1">
      <alignment horizontal="right" wrapText="1"/>
      <protection/>
    </xf>
    <xf numFmtId="176" fontId="12" fillId="0" borderId="10" xfId="0" applyNumberFormat="1" applyFont="1" applyBorder="1" applyAlignment="1">
      <alignment/>
    </xf>
    <xf numFmtId="49" fontId="5" fillId="0" borderId="10" xfId="0" applyNumberFormat="1" applyFont="1" applyBorder="1" applyAlignment="1" applyProtection="1">
      <alignment horizontal="center" wrapText="1"/>
      <protection/>
    </xf>
    <xf numFmtId="185" fontId="5" fillId="0" borderId="10" xfId="0" applyNumberFormat="1" applyFont="1" applyBorder="1" applyAlignment="1" applyProtection="1">
      <alignment horizontal="right" wrapText="1"/>
      <protection/>
    </xf>
    <xf numFmtId="176" fontId="5" fillId="0" borderId="10" xfId="0" applyNumberFormat="1" applyFont="1" applyBorder="1" applyAlignment="1">
      <alignment/>
    </xf>
    <xf numFmtId="49" fontId="12" fillId="0" borderId="10" xfId="0" applyNumberFormat="1" applyFont="1" applyBorder="1" applyAlignment="1" applyProtection="1">
      <alignment horizontal="center"/>
      <protection/>
    </xf>
    <xf numFmtId="185" fontId="12" fillId="0" borderId="10" xfId="0" applyNumberFormat="1" applyFont="1" applyBorder="1" applyAlignment="1" applyProtection="1">
      <alignment horizontal="right"/>
      <protection/>
    </xf>
    <xf numFmtId="0" fontId="13" fillId="0" borderId="0" xfId="0" applyFont="1" applyFill="1" applyAlignment="1">
      <alignment horizontal="right"/>
    </xf>
    <xf numFmtId="185" fontId="13" fillId="0" borderId="0" xfId="0" applyNumberFormat="1" applyFont="1" applyFill="1" applyAlignment="1">
      <alignment horizontal="right" wrapText="1"/>
    </xf>
    <xf numFmtId="1" fontId="13" fillId="0" borderId="10" xfId="0" applyNumberFormat="1" applyFont="1" applyBorder="1" applyAlignment="1" applyProtection="1">
      <alignment horizontal="center"/>
      <protection/>
    </xf>
    <xf numFmtId="0" fontId="0" fillId="34" borderId="0" xfId="0" applyFill="1" applyAlignment="1">
      <alignment/>
    </xf>
    <xf numFmtId="0" fontId="5" fillId="34" borderId="0" xfId="0" applyFont="1" applyFill="1" applyAlignment="1">
      <alignment horizontal="right"/>
    </xf>
    <xf numFmtId="0" fontId="3" fillId="34" borderId="0" xfId="0" applyFont="1" applyFill="1" applyAlignment="1">
      <alignment horizontal="center" wrapText="1"/>
    </xf>
    <xf numFmtId="3" fontId="15" fillId="0" borderId="10" xfId="0" applyNumberFormat="1" applyFont="1" applyBorder="1" applyAlignment="1">
      <alignment/>
    </xf>
    <xf numFmtId="185" fontId="15" fillId="0" borderId="10" xfId="0" applyNumberFormat="1" applyFont="1" applyBorder="1" applyAlignment="1">
      <alignment/>
    </xf>
    <xf numFmtId="185" fontId="11" fillId="0" borderId="10" xfId="0" applyNumberFormat="1" applyFont="1" applyFill="1" applyBorder="1" applyAlignment="1">
      <alignment vertical="top" wrapText="1"/>
    </xf>
    <xf numFmtId="185" fontId="11" fillId="0" borderId="10" xfId="0" applyNumberFormat="1" applyFont="1" applyBorder="1" applyAlignment="1">
      <alignment vertical="top"/>
    </xf>
    <xf numFmtId="185" fontId="10" fillId="0" borderId="10" xfId="0" applyNumberFormat="1" applyFont="1" applyFill="1" applyBorder="1" applyAlignment="1">
      <alignment vertical="top" wrapText="1"/>
    </xf>
    <xf numFmtId="185" fontId="10" fillId="0" borderId="10" xfId="0" applyNumberFormat="1" applyFont="1" applyBorder="1" applyAlignment="1">
      <alignment vertical="top"/>
    </xf>
    <xf numFmtId="0" fontId="11" fillId="0" borderId="10" xfId="54" applyFont="1" applyBorder="1" applyAlignment="1">
      <alignment wrapText="1"/>
      <protection/>
    </xf>
    <xf numFmtId="0" fontId="10" fillId="0" borderId="10" xfId="54" applyFont="1" applyBorder="1" applyAlignment="1">
      <alignment wrapText="1"/>
      <protection/>
    </xf>
    <xf numFmtId="0" fontId="11" fillId="0" borderId="10" xfId="0" applyFont="1" applyBorder="1" applyAlignment="1">
      <alignment wrapText="1"/>
    </xf>
    <xf numFmtId="174" fontId="10" fillId="0" borderId="10" xfId="0" applyNumberFormat="1" applyFont="1" applyFill="1" applyBorder="1" applyAlignment="1">
      <alignment vertical="top" wrapText="1"/>
    </xf>
    <xf numFmtId="49" fontId="10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vertical="top" wrapText="1"/>
    </xf>
    <xf numFmtId="185" fontId="5" fillId="0" borderId="10" xfId="0" applyNumberFormat="1" applyFont="1" applyFill="1" applyBorder="1" applyAlignment="1">
      <alignment vertical="top"/>
    </xf>
    <xf numFmtId="0" fontId="10" fillId="0" borderId="10" xfId="0" applyNumberFormat="1" applyFont="1" applyBorder="1" applyAlignment="1">
      <alignment vertical="top" wrapText="1"/>
    </xf>
    <xf numFmtId="185" fontId="5" fillId="34" borderId="10" xfId="0" applyNumberFormat="1" applyFont="1" applyFill="1" applyBorder="1" applyAlignment="1">
      <alignment vertical="top"/>
    </xf>
    <xf numFmtId="0" fontId="65" fillId="0" borderId="10" xfId="53" applyFont="1" applyFill="1" applyBorder="1" applyAlignment="1">
      <alignment horizontal="justify" vertical="center" wrapText="1"/>
      <protection/>
    </xf>
    <xf numFmtId="0" fontId="10" fillId="0" borderId="15" xfId="0" applyFont="1" applyFill="1" applyBorder="1" applyAlignment="1">
      <alignment horizontal="justify" vertical="center" wrapText="1"/>
    </xf>
    <xf numFmtId="0" fontId="10" fillId="0" borderId="16" xfId="0" applyFont="1" applyFill="1" applyBorder="1" applyAlignment="1">
      <alignment horizontal="justify" vertical="center" wrapText="1"/>
    </xf>
    <xf numFmtId="0" fontId="10" fillId="0" borderId="0" xfId="0" applyFont="1" applyAlignment="1">
      <alignment wrapText="1"/>
    </xf>
    <xf numFmtId="2" fontId="11" fillId="0" borderId="10" xfId="0" applyNumberFormat="1" applyFont="1" applyBorder="1" applyAlignment="1">
      <alignment horizontal="center" vertical="top" wrapText="1"/>
    </xf>
    <xf numFmtId="2" fontId="27" fillId="0" borderId="10" xfId="0" applyNumberFormat="1" applyFont="1" applyBorder="1" applyAlignment="1">
      <alignment horizontal="justify" vertical="top" wrapText="1"/>
    </xf>
    <xf numFmtId="49" fontId="11" fillId="0" borderId="10" xfId="0" applyNumberFormat="1" applyFont="1" applyBorder="1" applyAlignment="1">
      <alignment horizontal="center" vertical="top"/>
    </xf>
    <xf numFmtId="0" fontId="68" fillId="0" borderId="0" xfId="0" applyFont="1" applyAlignment="1">
      <alignment wrapText="1"/>
    </xf>
    <xf numFmtId="0" fontId="13" fillId="0" borderId="0" xfId="0" applyFont="1" applyAlignment="1">
      <alignment/>
    </xf>
    <xf numFmtId="185" fontId="21" fillId="0" borderId="10" xfId="0" applyNumberFormat="1" applyFont="1" applyBorder="1" applyAlignment="1" applyProtection="1">
      <alignment horizontal="right" wrapText="1"/>
      <protection/>
    </xf>
    <xf numFmtId="176" fontId="21" fillId="0" borderId="10" xfId="0" applyNumberFormat="1" applyFont="1" applyBorder="1" applyAlignment="1">
      <alignment/>
    </xf>
    <xf numFmtId="185" fontId="13" fillId="0" borderId="10" xfId="0" applyNumberFormat="1" applyFont="1" applyBorder="1" applyAlignment="1" applyProtection="1">
      <alignment horizontal="right" wrapText="1"/>
      <protection/>
    </xf>
    <xf numFmtId="176" fontId="13" fillId="0" borderId="10" xfId="0" applyNumberFormat="1" applyFont="1" applyBorder="1" applyAlignment="1">
      <alignment/>
    </xf>
    <xf numFmtId="49" fontId="21" fillId="0" borderId="10" xfId="0" applyNumberFormat="1" applyFont="1" applyBorder="1" applyAlignment="1" applyProtection="1">
      <alignment horizontal="center"/>
      <protection/>
    </xf>
    <xf numFmtId="185" fontId="21" fillId="0" borderId="10" xfId="0" applyNumberFormat="1" applyFont="1" applyBorder="1" applyAlignment="1" applyProtection="1">
      <alignment horizontal="right"/>
      <protection/>
    </xf>
    <xf numFmtId="2" fontId="0" fillId="0" borderId="0" xfId="0" applyNumberFormat="1" applyAlignment="1">
      <alignment/>
    </xf>
    <xf numFmtId="2" fontId="13" fillId="0" borderId="0" xfId="0" applyNumberFormat="1" applyFont="1" applyBorder="1" applyAlignment="1" applyProtection="1">
      <alignment wrapText="1"/>
      <protection/>
    </xf>
    <xf numFmtId="2" fontId="13" fillId="0" borderId="0" xfId="0" applyNumberFormat="1" applyFont="1" applyAlignment="1">
      <alignment/>
    </xf>
    <xf numFmtId="2" fontId="13" fillId="0" borderId="0" xfId="0" applyNumberFormat="1" applyFont="1" applyBorder="1" applyAlignment="1" applyProtection="1">
      <alignment/>
      <protection/>
    </xf>
    <xf numFmtId="2" fontId="13" fillId="0" borderId="10" xfId="0" applyNumberFormat="1" applyFont="1" applyBorder="1" applyAlignment="1" applyProtection="1">
      <alignment horizontal="center" wrapText="1"/>
      <protection/>
    </xf>
    <xf numFmtId="2" fontId="13" fillId="0" borderId="10" xfId="0" applyNumberFormat="1" applyFont="1" applyBorder="1" applyAlignment="1">
      <alignment horizontal="center" wrapText="1"/>
    </xf>
    <xf numFmtId="2" fontId="21" fillId="0" borderId="10" xfId="0" applyNumberFormat="1" applyFont="1" applyBorder="1" applyAlignment="1" applyProtection="1">
      <alignment horizontal="center" wrapText="1"/>
      <protection/>
    </xf>
    <xf numFmtId="2" fontId="21" fillId="0" borderId="10" xfId="0" applyNumberFormat="1" applyFont="1" applyBorder="1" applyAlignment="1" applyProtection="1">
      <alignment horizontal="left" wrapText="1"/>
      <protection/>
    </xf>
    <xf numFmtId="185" fontId="21" fillId="0" borderId="10" xfId="0" applyNumberFormat="1" applyFont="1" applyBorder="1" applyAlignment="1">
      <alignment/>
    </xf>
    <xf numFmtId="2" fontId="13" fillId="0" borderId="10" xfId="0" applyNumberFormat="1" applyFont="1" applyBorder="1" applyAlignment="1" applyProtection="1">
      <alignment horizontal="left" wrapText="1"/>
      <protection/>
    </xf>
    <xf numFmtId="185" fontId="13" fillId="0" borderId="10" xfId="0" applyNumberFormat="1" applyFont="1" applyBorder="1" applyAlignment="1">
      <alignment/>
    </xf>
    <xf numFmtId="1" fontId="21" fillId="0" borderId="10" xfId="0" applyNumberFormat="1" applyFont="1" applyBorder="1" applyAlignment="1" applyProtection="1">
      <alignment horizontal="center"/>
      <protection/>
    </xf>
    <xf numFmtId="2" fontId="21" fillId="0" borderId="10" xfId="0" applyNumberFormat="1" applyFont="1" applyBorder="1" applyAlignment="1" applyProtection="1">
      <alignment horizontal="center"/>
      <protection/>
    </xf>
    <xf numFmtId="176" fontId="4" fillId="34" borderId="10" xfId="0" applyNumberFormat="1" applyFont="1" applyFill="1" applyBorder="1" applyAlignment="1">
      <alignment/>
    </xf>
    <xf numFmtId="0" fontId="20" fillId="34" borderId="0" xfId="0" applyFont="1" applyFill="1" applyAlignment="1">
      <alignment horizontal="right"/>
    </xf>
    <xf numFmtId="44" fontId="3" fillId="34" borderId="0" xfId="43" applyFont="1" applyFill="1" applyAlignment="1">
      <alignment horizontal="center" wrapText="1"/>
    </xf>
    <xf numFmtId="176" fontId="4" fillId="34" borderId="14" xfId="0" applyNumberFormat="1" applyFont="1" applyFill="1" applyBorder="1" applyAlignment="1">
      <alignment horizontal="right" vertical="center" wrapText="1"/>
    </xf>
    <xf numFmtId="176" fontId="4" fillId="34" borderId="10" xfId="0" applyNumberFormat="1" applyFont="1" applyFill="1" applyBorder="1" applyAlignment="1">
      <alignment horizontal="right" vertical="center"/>
    </xf>
    <xf numFmtId="49" fontId="11" fillId="34" borderId="10" xfId="0" applyNumberFormat="1" applyFont="1" applyFill="1" applyBorder="1" applyAlignment="1">
      <alignment horizontal="left" vertical="top"/>
    </xf>
    <xf numFmtId="185" fontId="11" fillId="34" borderId="10" xfId="0" applyNumberFormat="1" applyFont="1" applyFill="1" applyBorder="1" applyAlignment="1">
      <alignment vertical="top" wrapText="1"/>
    </xf>
    <xf numFmtId="185" fontId="11" fillId="34" borderId="10" xfId="0" applyNumberFormat="1" applyFont="1" applyFill="1" applyBorder="1" applyAlignment="1">
      <alignment vertical="top"/>
    </xf>
    <xf numFmtId="49" fontId="11" fillId="34" borderId="10" xfId="0" applyNumberFormat="1" applyFont="1" applyFill="1" applyBorder="1" applyAlignment="1">
      <alignment horizontal="center" vertical="top" wrapText="1"/>
    </xf>
    <xf numFmtId="0" fontId="11" fillId="34" borderId="10" xfId="0" applyFont="1" applyFill="1" applyBorder="1" applyAlignment="1">
      <alignment vertical="top" wrapText="1"/>
    </xf>
    <xf numFmtId="0" fontId="5" fillId="0" borderId="0" xfId="0" applyFont="1" applyAlignment="1">
      <alignment horizontal="right"/>
    </xf>
    <xf numFmtId="0" fontId="17" fillId="33" borderId="0" xfId="0" applyFont="1" applyFill="1" applyAlignment="1">
      <alignment horizontal="left"/>
    </xf>
    <xf numFmtId="0" fontId="3" fillId="34" borderId="0" xfId="0" applyFont="1" applyFill="1" applyAlignment="1">
      <alignment horizontal="center" wrapText="1"/>
    </xf>
    <xf numFmtId="0" fontId="3" fillId="34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34" borderId="0" xfId="0" applyFont="1" applyFill="1" applyAlignment="1">
      <alignment horizontal="right"/>
    </xf>
    <xf numFmtId="0" fontId="4" fillId="34" borderId="10" xfId="0" applyFont="1" applyFill="1" applyBorder="1" applyAlignment="1">
      <alignment horizontal="center" vertical="top"/>
    </xf>
    <xf numFmtId="0" fontId="4" fillId="34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right"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top" wrapText="1" shrinkToFit="1"/>
    </xf>
    <xf numFmtId="49" fontId="5" fillId="0" borderId="14" xfId="0" applyNumberFormat="1" applyFont="1" applyFill="1" applyBorder="1" applyAlignment="1">
      <alignment horizontal="center" vertical="top" wrapText="1" shrinkToFit="1"/>
    </xf>
    <xf numFmtId="173" fontId="10" fillId="33" borderId="13" xfId="0" applyNumberFormat="1" applyFont="1" applyFill="1" applyBorder="1" applyAlignment="1">
      <alignment horizontal="center" vertical="center" wrapText="1"/>
    </xf>
    <xf numFmtId="173" fontId="10" fillId="33" borderId="14" xfId="0" applyNumberFormat="1" applyFont="1" applyFill="1" applyBorder="1" applyAlignment="1">
      <alignment horizontal="center" vertical="center" wrapText="1"/>
    </xf>
    <xf numFmtId="173" fontId="5" fillId="0" borderId="10" xfId="0" applyNumberFormat="1" applyFont="1" applyBorder="1" applyAlignment="1">
      <alignment horizontal="center" vertical="center" textRotation="90" wrapText="1"/>
    </xf>
    <xf numFmtId="0" fontId="17" fillId="33" borderId="0" xfId="0" applyFont="1" applyFill="1" applyAlignment="1">
      <alignment horizontal="left"/>
    </xf>
    <xf numFmtId="173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0" fillId="0" borderId="0" xfId="0" applyNumberFormat="1" applyAlignment="1">
      <alignment wrapText="1"/>
    </xf>
    <xf numFmtId="0" fontId="0" fillId="0" borderId="0" xfId="0" applyAlignment="1">
      <alignment/>
    </xf>
    <xf numFmtId="0" fontId="17" fillId="0" borderId="0" xfId="0" applyFont="1" applyAlignment="1">
      <alignment horizontal="center" wrapText="1"/>
    </xf>
    <xf numFmtId="0" fontId="13" fillId="0" borderId="10" xfId="0" applyNumberFormat="1" applyFont="1" applyFill="1" applyBorder="1" applyAlignment="1">
      <alignment horizontal="left" vertical="center" textRotation="90" wrapText="1"/>
    </xf>
    <xf numFmtId="49" fontId="13" fillId="0" borderId="10" xfId="0" applyNumberFormat="1" applyFont="1" applyBorder="1" applyAlignment="1">
      <alignment horizontal="center" wrapText="1"/>
    </xf>
    <xf numFmtId="49" fontId="13" fillId="0" borderId="10" xfId="0" applyNumberFormat="1" applyFont="1" applyBorder="1" applyAlignment="1" quotePrefix="1">
      <alignment horizontal="center" wrapText="1"/>
    </xf>
    <xf numFmtId="0" fontId="5" fillId="0" borderId="10" xfId="0" applyNumberFormat="1" applyFont="1" applyBorder="1" applyAlignment="1" quotePrefix="1">
      <alignment horizontal="center" vertical="center" wrapText="1"/>
    </xf>
    <xf numFmtId="49" fontId="13" fillId="0" borderId="10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right"/>
    </xf>
    <xf numFmtId="0" fontId="14" fillId="0" borderId="0" xfId="0" applyFont="1" applyFill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0" fontId="26" fillId="0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2" fontId="16" fillId="33" borderId="0" xfId="0" applyNumberFormat="1" applyFont="1" applyFill="1" applyAlignment="1">
      <alignment horizontal="center"/>
    </xf>
    <xf numFmtId="2" fontId="13" fillId="0" borderId="12" xfId="0" applyNumberFormat="1" applyFont="1" applyBorder="1" applyAlignment="1" applyProtection="1">
      <alignment horizontal="right" wrapText="1"/>
      <protection/>
    </xf>
    <xf numFmtId="2" fontId="13" fillId="0" borderId="0" xfId="0" applyNumberFormat="1" applyFont="1" applyBorder="1" applyAlignment="1" applyProtection="1">
      <alignment horizontal="left"/>
      <protection/>
    </xf>
    <xf numFmtId="0" fontId="4" fillId="34" borderId="0" xfId="0" applyFont="1" applyFill="1" applyAlignment="1">
      <alignment horizontal="right"/>
    </xf>
    <xf numFmtId="0" fontId="3" fillId="34" borderId="0" xfId="0" applyFont="1" applyFill="1" applyAlignment="1">
      <alignment horizontal="center" wrapText="1"/>
    </xf>
    <xf numFmtId="0" fontId="9" fillId="34" borderId="10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 vertical="center"/>
    </xf>
    <xf numFmtId="44" fontId="3" fillId="34" borderId="0" xfId="43" applyFont="1" applyFill="1" applyAlignment="1">
      <alignment horizontal="center" wrapText="1"/>
    </xf>
    <xf numFmtId="0" fontId="8" fillId="34" borderId="12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_дох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E36"/>
  <sheetViews>
    <sheetView tabSelected="1" zoomScalePageLayoutView="0" workbookViewId="0" topLeftCell="A1">
      <selection activeCell="A4" sqref="A4"/>
    </sheetView>
  </sheetViews>
  <sheetFormatPr defaultColWidth="9.00390625" defaultRowHeight="12.75"/>
  <cols>
    <col min="1" max="1" width="4.75390625" style="0" customWidth="1"/>
    <col min="2" max="2" width="51.125" style="0" customWidth="1"/>
    <col min="3" max="3" width="26.75390625" style="0" customWidth="1"/>
    <col min="4" max="4" width="12.125" style="0" customWidth="1"/>
    <col min="5" max="5" width="11.125" style="0" customWidth="1"/>
  </cols>
  <sheetData>
    <row r="1" spans="1:5" ht="15.75">
      <c r="A1" s="169" t="s">
        <v>1876</v>
      </c>
      <c r="B1" s="169"/>
      <c r="C1" s="169"/>
      <c r="D1" s="169"/>
      <c r="E1" s="169"/>
    </row>
    <row r="2" spans="1:5" ht="15.75">
      <c r="A2" s="169" t="s">
        <v>1877</v>
      </c>
      <c r="B2" s="169"/>
      <c r="C2" s="169"/>
      <c r="D2" s="169"/>
      <c r="E2" s="169"/>
    </row>
    <row r="3" spans="1:5" ht="15.75">
      <c r="A3" s="169" t="s">
        <v>1904</v>
      </c>
      <c r="B3" s="169"/>
      <c r="C3" s="169"/>
      <c r="D3" s="169"/>
      <c r="E3" s="169"/>
    </row>
    <row r="4" spans="1:5" ht="12.75">
      <c r="A4" s="157"/>
      <c r="B4" s="157"/>
      <c r="C4" s="157"/>
      <c r="D4" s="157"/>
      <c r="E4" s="157"/>
    </row>
    <row r="5" spans="1:5" ht="12.75">
      <c r="A5" s="157"/>
      <c r="B5" s="157"/>
      <c r="C5" s="157"/>
      <c r="D5" s="157"/>
      <c r="E5" s="157"/>
    </row>
    <row r="6" ht="12.75">
      <c r="B6" s="1"/>
    </row>
    <row r="7" spans="1:5" ht="15.75">
      <c r="A7" s="170" t="s">
        <v>300</v>
      </c>
      <c r="B7" s="170"/>
      <c r="C7" s="170"/>
      <c r="D7" s="170"/>
      <c r="E7" s="170"/>
    </row>
    <row r="8" spans="1:5" ht="15.75">
      <c r="A8" s="170" t="s">
        <v>654</v>
      </c>
      <c r="B8" s="170"/>
      <c r="C8" s="170"/>
      <c r="D8" s="170"/>
      <c r="E8" s="170"/>
    </row>
    <row r="9" spans="1:5" ht="15.75">
      <c r="A9" s="9"/>
      <c r="B9" s="9"/>
      <c r="C9" s="9"/>
      <c r="D9" s="9"/>
      <c r="E9" s="9"/>
    </row>
    <row r="10" spans="2:5" ht="14.25" customHeight="1">
      <c r="B10" s="27"/>
      <c r="D10" s="166" t="s">
        <v>358</v>
      </c>
      <c r="E10" s="167"/>
    </row>
    <row r="11" spans="1:5" ht="15" customHeight="1">
      <c r="A11" s="171" t="s">
        <v>301</v>
      </c>
      <c r="B11" s="173" t="s">
        <v>355</v>
      </c>
      <c r="C11" s="168" t="s">
        <v>302</v>
      </c>
      <c r="D11" s="165" t="s">
        <v>181</v>
      </c>
      <c r="E11" s="168" t="s">
        <v>19</v>
      </c>
    </row>
    <row r="12" spans="1:5" ht="63" customHeight="1">
      <c r="A12" s="172"/>
      <c r="B12" s="174"/>
      <c r="C12" s="168"/>
      <c r="D12" s="165"/>
      <c r="E12" s="168"/>
    </row>
    <row r="13" spans="1:5" ht="26.25">
      <c r="A13" s="8">
        <v>1</v>
      </c>
      <c r="B13" s="28" t="s">
        <v>8</v>
      </c>
      <c r="C13" s="8" t="s">
        <v>303</v>
      </c>
      <c r="D13" s="29">
        <f>D14</f>
        <v>724</v>
      </c>
      <c r="E13" s="29">
        <f>E14</f>
        <v>-3300</v>
      </c>
    </row>
    <row r="14" spans="1:5" ht="32.25" customHeight="1">
      <c r="A14" s="8">
        <f>A13+1</f>
        <v>2</v>
      </c>
      <c r="B14" s="34" t="s">
        <v>356</v>
      </c>
      <c r="C14" s="31" t="s">
        <v>357</v>
      </c>
      <c r="D14" s="29">
        <f>D16-D18</f>
        <v>724</v>
      </c>
      <c r="E14" s="29">
        <f>E16-E18</f>
        <v>-3300</v>
      </c>
    </row>
    <row r="15" spans="1:5" s="33" customFormat="1" ht="39">
      <c r="A15" s="8">
        <f aca="true" t="shared" si="0" ref="A15:A36">A14+1</f>
        <v>3</v>
      </c>
      <c r="B15" s="30" t="s">
        <v>304</v>
      </c>
      <c r="C15" s="31" t="s">
        <v>305</v>
      </c>
      <c r="D15" s="32">
        <f>D16</f>
        <v>20000</v>
      </c>
      <c r="E15" s="32">
        <f>E16</f>
        <v>0</v>
      </c>
    </row>
    <row r="16" spans="1:5" s="33" customFormat="1" ht="39">
      <c r="A16" s="8">
        <f t="shared" si="0"/>
        <v>4</v>
      </c>
      <c r="B16" s="30" t="s">
        <v>306</v>
      </c>
      <c r="C16" s="31" t="s">
        <v>307</v>
      </c>
      <c r="D16" s="32">
        <v>20000</v>
      </c>
      <c r="E16" s="29"/>
    </row>
    <row r="17" spans="1:5" ht="39">
      <c r="A17" s="8">
        <f t="shared" si="0"/>
        <v>5</v>
      </c>
      <c r="B17" s="28" t="s">
        <v>9</v>
      </c>
      <c r="C17" s="8" t="s">
        <v>308</v>
      </c>
      <c r="D17" s="29">
        <f>D18</f>
        <v>19276</v>
      </c>
      <c r="E17" s="29">
        <f>E18</f>
        <v>3300</v>
      </c>
    </row>
    <row r="18" spans="1:5" ht="42" customHeight="1">
      <c r="A18" s="8">
        <f t="shared" si="0"/>
        <v>6</v>
      </c>
      <c r="B18" s="28" t="s">
        <v>10</v>
      </c>
      <c r="C18" s="8" t="s">
        <v>309</v>
      </c>
      <c r="D18" s="32">
        <v>19276</v>
      </c>
      <c r="E18" s="29">
        <v>3300</v>
      </c>
    </row>
    <row r="19" spans="1:5" ht="26.25">
      <c r="A19" s="8">
        <f t="shared" si="0"/>
        <v>7</v>
      </c>
      <c r="B19" s="28" t="s">
        <v>310</v>
      </c>
      <c r="C19" s="8" t="s">
        <v>311</v>
      </c>
      <c r="D19" s="29">
        <f>D20+D24</f>
        <v>3436</v>
      </c>
      <c r="E19" s="29">
        <f>E20+E24</f>
        <v>-2542.0999999999767</v>
      </c>
    </row>
    <row r="20" spans="1:5" ht="15">
      <c r="A20" s="8">
        <f t="shared" si="0"/>
        <v>8</v>
      </c>
      <c r="B20" s="28" t="s">
        <v>11</v>
      </c>
      <c r="C20" s="8" t="s">
        <v>312</v>
      </c>
      <c r="D20" s="29">
        <f aca="true" t="shared" si="1" ref="D20:E22">D21</f>
        <v>-938219.2</v>
      </c>
      <c r="E20" s="29">
        <f t="shared" si="1"/>
        <v>-886429.6</v>
      </c>
    </row>
    <row r="21" spans="1:5" ht="15">
      <c r="A21" s="8">
        <f t="shared" si="0"/>
        <v>9</v>
      </c>
      <c r="B21" s="28" t="s">
        <v>12</v>
      </c>
      <c r="C21" s="8" t="s">
        <v>313</v>
      </c>
      <c r="D21" s="29">
        <f t="shared" si="1"/>
        <v>-938219.2</v>
      </c>
      <c r="E21" s="29">
        <f t="shared" si="1"/>
        <v>-886429.6</v>
      </c>
    </row>
    <row r="22" spans="1:5" ht="15">
      <c r="A22" s="8">
        <f t="shared" si="0"/>
        <v>10</v>
      </c>
      <c r="B22" s="28" t="s">
        <v>13</v>
      </c>
      <c r="C22" s="8" t="s">
        <v>314</v>
      </c>
      <c r="D22" s="29">
        <f t="shared" si="1"/>
        <v>-938219.2</v>
      </c>
      <c r="E22" s="29">
        <f t="shared" si="1"/>
        <v>-886429.6</v>
      </c>
    </row>
    <row r="23" spans="1:5" ht="26.25">
      <c r="A23" s="8">
        <f t="shared" si="0"/>
        <v>11</v>
      </c>
      <c r="B23" s="28" t="s">
        <v>14</v>
      </c>
      <c r="C23" s="8" t="s">
        <v>315</v>
      </c>
      <c r="D23" s="29">
        <v>-938219.2</v>
      </c>
      <c r="E23" s="29">
        <v>-886429.6</v>
      </c>
    </row>
    <row r="24" spans="1:5" ht="15">
      <c r="A24" s="8">
        <f t="shared" si="0"/>
        <v>12</v>
      </c>
      <c r="B24" s="28" t="s">
        <v>15</v>
      </c>
      <c r="C24" s="8" t="s">
        <v>316</v>
      </c>
      <c r="D24" s="29">
        <f aca="true" t="shared" si="2" ref="D24:E26">D25</f>
        <v>941655.2</v>
      </c>
      <c r="E24" s="29">
        <f t="shared" si="2"/>
        <v>883887.5</v>
      </c>
    </row>
    <row r="25" spans="1:5" ht="15">
      <c r="A25" s="8">
        <f t="shared" si="0"/>
        <v>13</v>
      </c>
      <c r="B25" s="28" t="s">
        <v>16</v>
      </c>
      <c r="C25" s="8" t="s">
        <v>317</v>
      </c>
      <c r="D25" s="29">
        <f t="shared" si="2"/>
        <v>941655.2</v>
      </c>
      <c r="E25" s="29">
        <f t="shared" si="2"/>
        <v>883887.5</v>
      </c>
    </row>
    <row r="26" spans="1:5" ht="15">
      <c r="A26" s="8">
        <f t="shared" si="0"/>
        <v>14</v>
      </c>
      <c r="B26" s="28" t="s">
        <v>17</v>
      </c>
      <c r="C26" s="8" t="s">
        <v>318</v>
      </c>
      <c r="D26" s="29">
        <f t="shared" si="2"/>
        <v>941655.2</v>
      </c>
      <c r="E26" s="29">
        <f t="shared" si="2"/>
        <v>883887.5</v>
      </c>
    </row>
    <row r="27" spans="1:5" ht="26.25">
      <c r="A27" s="8">
        <f t="shared" si="0"/>
        <v>15</v>
      </c>
      <c r="B27" s="28" t="s">
        <v>18</v>
      </c>
      <c r="C27" s="8" t="s">
        <v>319</v>
      </c>
      <c r="D27" s="29">
        <v>941655.2</v>
      </c>
      <c r="E27" s="29">
        <v>883887.5</v>
      </c>
    </row>
    <row r="28" spans="1:5" ht="26.25">
      <c r="A28" s="8">
        <f t="shared" si="0"/>
        <v>16</v>
      </c>
      <c r="B28" s="28" t="s">
        <v>320</v>
      </c>
      <c r="C28" s="8" t="s">
        <v>321</v>
      </c>
      <c r="D28" s="29">
        <f>D30-D33</f>
        <v>0</v>
      </c>
      <c r="E28" s="29">
        <f>E30-E33</f>
        <v>0</v>
      </c>
    </row>
    <row r="29" spans="1:5" ht="25.5">
      <c r="A29" s="8">
        <f t="shared" si="0"/>
        <v>17</v>
      </c>
      <c r="B29" s="34" t="s">
        <v>322</v>
      </c>
      <c r="C29" s="35" t="s">
        <v>323</v>
      </c>
      <c r="D29" s="29">
        <f>D30-D33</f>
        <v>0</v>
      </c>
      <c r="E29" s="29">
        <f>E30-E33</f>
        <v>0</v>
      </c>
    </row>
    <row r="30" spans="1:5" ht="26.25">
      <c r="A30" s="8">
        <f t="shared" si="0"/>
        <v>18</v>
      </c>
      <c r="B30" s="28" t="s">
        <v>105</v>
      </c>
      <c r="C30" s="8" t="s">
        <v>324</v>
      </c>
      <c r="D30" s="104">
        <f>D31</f>
        <v>10000</v>
      </c>
      <c r="E30" s="104">
        <f>E31</f>
        <v>0</v>
      </c>
    </row>
    <row r="31" spans="1:5" ht="39">
      <c r="A31" s="8">
        <f t="shared" si="0"/>
        <v>19</v>
      </c>
      <c r="B31" s="28" t="s">
        <v>655</v>
      </c>
      <c r="C31" s="8" t="s">
        <v>325</v>
      </c>
      <c r="D31" s="104">
        <f>D32</f>
        <v>10000</v>
      </c>
      <c r="E31" s="104">
        <f>E32</f>
        <v>0</v>
      </c>
    </row>
    <row r="32" spans="1:5" ht="51.75">
      <c r="A32" s="8">
        <f t="shared" si="0"/>
        <v>20</v>
      </c>
      <c r="B32" s="28" t="s">
        <v>656</v>
      </c>
      <c r="C32" s="8" t="s">
        <v>326</v>
      </c>
      <c r="D32" s="104">
        <v>10000</v>
      </c>
      <c r="E32" s="104"/>
    </row>
    <row r="33" spans="1:5" ht="26.25">
      <c r="A33" s="8">
        <f t="shared" si="0"/>
        <v>21</v>
      </c>
      <c r="B33" s="28" t="s">
        <v>327</v>
      </c>
      <c r="C33" s="8" t="s">
        <v>328</v>
      </c>
      <c r="D33" s="104">
        <f>D34</f>
        <v>10000</v>
      </c>
      <c r="E33" s="104">
        <f>E34</f>
        <v>0</v>
      </c>
    </row>
    <row r="34" spans="1:5" ht="38.25">
      <c r="A34" s="8">
        <f t="shared" si="0"/>
        <v>22</v>
      </c>
      <c r="B34" s="34" t="s">
        <v>657</v>
      </c>
      <c r="C34" s="8" t="s">
        <v>329</v>
      </c>
      <c r="D34" s="104">
        <f>D35</f>
        <v>10000</v>
      </c>
      <c r="E34" s="104">
        <f>E35</f>
        <v>0</v>
      </c>
    </row>
    <row r="35" spans="1:5" ht="39">
      <c r="A35" s="8">
        <f t="shared" si="0"/>
        <v>23</v>
      </c>
      <c r="B35" s="28" t="s">
        <v>330</v>
      </c>
      <c r="C35" s="8" t="s">
        <v>331</v>
      </c>
      <c r="D35" s="104">
        <v>10000</v>
      </c>
      <c r="E35" s="104"/>
    </row>
    <row r="36" spans="1:5" ht="12.75" customHeight="1">
      <c r="A36" s="8">
        <f t="shared" si="0"/>
        <v>24</v>
      </c>
      <c r="B36" s="36" t="s">
        <v>332</v>
      </c>
      <c r="C36" s="37"/>
      <c r="D36" s="105">
        <f>D13+D19+D28</f>
        <v>4160</v>
      </c>
      <c r="E36" s="105">
        <f>E13+E19+E28</f>
        <v>-5842.099999999977</v>
      </c>
    </row>
  </sheetData>
  <sheetProtection/>
  <mergeCells count="11">
    <mergeCell ref="C11:C12"/>
    <mergeCell ref="D11:D12"/>
    <mergeCell ref="D10:E10"/>
    <mergeCell ref="E11:E12"/>
    <mergeCell ref="A1:E1"/>
    <mergeCell ref="A2:E2"/>
    <mergeCell ref="A3:E3"/>
    <mergeCell ref="A7:E7"/>
    <mergeCell ref="A8:E8"/>
    <mergeCell ref="A11:A12"/>
    <mergeCell ref="B11:B12"/>
  </mergeCells>
  <printOptions/>
  <pageMargins left="0.7086614173228347" right="0.3937007874015748" top="0.5905511811023623" bottom="0.7874015748031497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3333FF"/>
  </sheetPr>
  <dimension ref="A1:Y164"/>
  <sheetViews>
    <sheetView zoomScalePageLayoutView="0" workbookViewId="0" topLeftCell="A1">
      <selection activeCell="J10" sqref="J10:J11"/>
    </sheetView>
  </sheetViews>
  <sheetFormatPr defaultColWidth="9.00390625" defaultRowHeight="12.75"/>
  <cols>
    <col min="1" max="1" width="5.00390625" style="84" customWidth="1"/>
    <col min="2" max="2" width="4.625" style="85" customWidth="1"/>
    <col min="3" max="3" width="3.75390625" style="85" customWidth="1"/>
    <col min="4" max="4" width="4.375" style="85" customWidth="1"/>
    <col min="5" max="5" width="4.125" style="85" customWidth="1"/>
    <col min="6" max="7" width="4.25390625" style="85" customWidth="1"/>
    <col min="8" max="8" width="4.625" style="85" customWidth="1"/>
    <col min="9" max="9" width="8.125" style="85" customWidth="1"/>
    <col min="10" max="10" width="52.00390625" style="85" customWidth="1"/>
    <col min="11" max="11" width="10.625" style="0" customWidth="1"/>
    <col min="12" max="12" width="10.375" style="0" customWidth="1"/>
    <col min="13" max="13" width="8.00390625" style="0" customWidth="1"/>
  </cols>
  <sheetData>
    <row r="1" spans="1:13" s="53" customFormat="1" ht="15.75">
      <c r="A1" s="169" t="s">
        <v>1878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</row>
    <row r="2" spans="1:13" s="53" customFormat="1" ht="15.75">
      <c r="A2" s="169" t="s">
        <v>1879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</row>
    <row r="3" spans="1:15" s="53" customFormat="1" ht="15.75">
      <c r="A3" s="169" t="s">
        <v>1904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54"/>
      <c r="O3" s="54"/>
    </row>
    <row r="4" spans="1:15" s="53" customFormat="1" ht="18.75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54"/>
      <c r="O4" s="54"/>
    </row>
    <row r="5" spans="1:15" s="53" customFormat="1" ht="18.75">
      <c r="A5" s="158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54"/>
      <c r="O5" s="54"/>
    </row>
    <row r="6" spans="1:19" s="53" customFormat="1" ht="18.75" customHeight="1">
      <c r="A6" s="56"/>
      <c r="B6" s="16"/>
      <c r="C6" s="16"/>
      <c r="D6" s="126"/>
      <c r="E6" s="126"/>
      <c r="F6" s="126"/>
      <c r="G6" s="126"/>
      <c r="H6" s="126"/>
      <c r="I6" s="126"/>
      <c r="J6" s="126"/>
      <c r="K6" s="126"/>
      <c r="L6" s="126"/>
      <c r="M6" s="16"/>
      <c r="N6" s="16"/>
      <c r="O6" s="16"/>
      <c r="P6" s="16"/>
      <c r="Q6" s="16"/>
      <c r="R6" s="16"/>
      <c r="S6" s="16"/>
    </row>
    <row r="7" spans="1:19" s="53" customFormat="1" ht="41.25" customHeight="1">
      <c r="A7" s="183" t="s">
        <v>658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6"/>
      <c r="O7" s="16"/>
      <c r="P7" s="16"/>
      <c r="Q7" s="16"/>
      <c r="R7" s="16"/>
      <c r="S7" s="16"/>
    </row>
    <row r="8" spans="1:25" s="53" customFormat="1" ht="18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55"/>
      <c r="U8" s="55"/>
      <c r="V8" s="55"/>
      <c r="W8" s="55"/>
      <c r="X8" s="55"/>
      <c r="Y8" s="55"/>
    </row>
    <row r="9" spans="1:15" s="53" customFormat="1" ht="15.75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166" t="s">
        <v>358</v>
      </c>
      <c r="M9" s="167"/>
      <c r="N9"/>
      <c r="O9"/>
    </row>
    <row r="10" spans="1:16" s="53" customFormat="1" ht="12.75">
      <c r="A10" s="184" t="s">
        <v>301</v>
      </c>
      <c r="B10" s="185" t="s">
        <v>359</v>
      </c>
      <c r="C10" s="186"/>
      <c r="D10" s="186"/>
      <c r="E10" s="186"/>
      <c r="F10" s="186"/>
      <c r="G10" s="186"/>
      <c r="H10" s="186"/>
      <c r="I10" s="186"/>
      <c r="J10" s="187" t="s">
        <v>360</v>
      </c>
      <c r="K10" s="175" t="s">
        <v>181</v>
      </c>
      <c r="L10" s="175" t="s">
        <v>361</v>
      </c>
      <c r="M10" s="177" t="s">
        <v>20</v>
      </c>
      <c r="N10" s="58"/>
      <c r="O10" s="179"/>
      <c r="P10" s="180"/>
    </row>
    <row r="11" spans="1:16" s="53" customFormat="1" ht="121.5" customHeight="1">
      <c r="A11" s="184"/>
      <c r="B11" s="59" t="s">
        <v>362</v>
      </c>
      <c r="C11" s="59" t="s">
        <v>363</v>
      </c>
      <c r="D11" s="59" t="s">
        <v>364</v>
      </c>
      <c r="E11" s="59" t="s">
        <v>365</v>
      </c>
      <c r="F11" s="59" t="s">
        <v>366</v>
      </c>
      <c r="G11" s="59" t="s">
        <v>367</v>
      </c>
      <c r="H11" s="59" t="s">
        <v>368</v>
      </c>
      <c r="I11" s="59" t="s">
        <v>369</v>
      </c>
      <c r="J11" s="187"/>
      <c r="K11" s="176"/>
      <c r="L11" s="176"/>
      <c r="M11" s="177"/>
      <c r="N11" s="58"/>
      <c r="O11" s="179"/>
      <c r="P11" s="180"/>
    </row>
    <row r="12" spans="1:16" s="63" customFormat="1" ht="12.75">
      <c r="A12" s="60"/>
      <c r="B12" s="60">
        <v>1</v>
      </c>
      <c r="C12" s="60">
        <v>2</v>
      </c>
      <c r="D12" s="60">
        <v>3</v>
      </c>
      <c r="E12" s="60">
        <v>4</v>
      </c>
      <c r="F12" s="60">
        <v>5</v>
      </c>
      <c r="G12" s="60">
        <v>6</v>
      </c>
      <c r="H12" s="60">
        <v>7</v>
      </c>
      <c r="I12" s="60">
        <v>8</v>
      </c>
      <c r="J12" s="61">
        <v>9</v>
      </c>
      <c r="K12" s="62">
        <v>10</v>
      </c>
      <c r="L12" s="62">
        <v>11</v>
      </c>
      <c r="M12" s="62">
        <v>12</v>
      </c>
      <c r="N12" s="58"/>
      <c r="O12" s="179"/>
      <c r="P12" s="180"/>
    </row>
    <row r="13" spans="1:15" ht="12.75">
      <c r="A13" s="64" t="s">
        <v>138</v>
      </c>
      <c r="B13" s="155" t="s">
        <v>116</v>
      </c>
      <c r="C13" s="155" t="s">
        <v>138</v>
      </c>
      <c r="D13" s="155" t="s">
        <v>117</v>
      </c>
      <c r="E13" s="155" t="s">
        <v>117</v>
      </c>
      <c r="F13" s="155" t="s">
        <v>116</v>
      </c>
      <c r="G13" s="155" t="s">
        <v>117</v>
      </c>
      <c r="H13" s="155" t="s">
        <v>118</v>
      </c>
      <c r="I13" s="155" t="s">
        <v>116</v>
      </c>
      <c r="J13" s="156" t="s">
        <v>182</v>
      </c>
      <c r="K13" s="153">
        <f>K14+K23+K34+K44+K50+K56+K63+K74</f>
        <v>87997.29999999999</v>
      </c>
      <c r="L13" s="153">
        <f>L14+L23+L34+L44+L50+L56+L63+L31+L74</f>
        <v>76611.09999999999</v>
      </c>
      <c r="M13" s="154">
        <f>L13/K13*100</f>
        <v>87.06073936359411</v>
      </c>
      <c r="N13" s="65"/>
      <c r="O13" s="65"/>
    </row>
    <row r="14" spans="1:15" ht="12.75">
      <c r="A14" s="66">
        <f>A13+1</f>
        <v>2</v>
      </c>
      <c r="B14" s="67" t="s">
        <v>119</v>
      </c>
      <c r="C14" s="67" t="s">
        <v>138</v>
      </c>
      <c r="D14" s="67" t="s">
        <v>123</v>
      </c>
      <c r="E14" s="67" t="s">
        <v>117</v>
      </c>
      <c r="F14" s="67" t="s">
        <v>116</v>
      </c>
      <c r="G14" s="67" t="s">
        <v>117</v>
      </c>
      <c r="H14" s="67" t="s">
        <v>118</v>
      </c>
      <c r="I14" s="67" t="s">
        <v>116</v>
      </c>
      <c r="J14" s="3" t="s">
        <v>178</v>
      </c>
      <c r="K14" s="106">
        <f>K15+K18</f>
        <v>59622.3</v>
      </c>
      <c r="L14" s="106">
        <f>L15+L18</f>
        <v>49470.6</v>
      </c>
      <c r="M14" s="107">
        <f>L14/K14*100</f>
        <v>82.9733170307083</v>
      </c>
      <c r="N14" s="65"/>
      <c r="O14" s="65"/>
    </row>
    <row r="15" spans="1:15" ht="12.75">
      <c r="A15" s="66">
        <f aca="true" t="shared" si="0" ref="A15:A64">A14+1</f>
        <v>3</v>
      </c>
      <c r="B15" s="67" t="s">
        <v>119</v>
      </c>
      <c r="C15" s="67" t="s">
        <v>138</v>
      </c>
      <c r="D15" s="67" t="s">
        <v>123</v>
      </c>
      <c r="E15" s="67" t="s">
        <v>123</v>
      </c>
      <c r="F15" s="67" t="s">
        <v>116</v>
      </c>
      <c r="G15" s="67" t="s">
        <v>117</v>
      </c>
      <c r="H15" s="67" t="s">
        <v>118</v>
      </c>
      <c r="I15" s="67" t="s">
        <v>120</v>
      </c>
      <c r="J15" s="68" t="s">
        <v>121</v>
      </c>
      <c r="K15" s="108">
        <f>K16</f>
        <v>2240</v>
      </c>
      <c r="L15" s="108">
        <f>L16</f>
        <v>1980.5</v>
      </c>
      <c r="M15" s="109">
        <f aca="true" t="shared" si="1" ref="M15:M90">L15/K15*100</f>
        <v>88.41517857142858</v>
      </c>
      <c r="N15" s="65"/>
      <c r="O15" s="65"/>
    </row>
    <row r="16" spans="1:15" ht="26.25" customHeight="1">
      <c r="A16" s="66">
        <f t="shared" si="0"/>
        <v>4</v>
      </c>
      <c r="B16" s="69" t="s">
        <v>119</v>
      </c>
      <c r="C16" s="69" t="s">
        <v>138</v>
      </c>
      <c r="D16" s="69" t="s">
        <v>123</v>
      </c>
      <c r="E16" s="69" t="s">
        <v>123</v>
      </c>
      <c r="F16" s="69" t="s">
        <v>370</v>
      </c>
      <c r="G16" s="69" t="s">
        <v>117</v>
      </c>
      <c r="H16" s="69" t="s">
        <v>118</v>
      </c>
      <c r="I16" s="69" t="s">
        <v>120</v>
      </c>
      <c r="J16" s="4" t="s">
        <v>122</v>
      </c>
      <c r="K16" s="108">
        <f>K17</f>
        <v>2240</v>
      </c>
      <c r="L16" s="108">
        <f>L17</f>
        <v>1980.5</v>
      </c>
      <c r="M16" s="109">
        <f t="shared" si="1"/>
        <v>88.41517857142858</v>
      </c>
      <c r="N16" s="65"/>
      <c r="O16" s="65"/>
    </row>
    <row r="17" spans="1:15" ht="24">
      <c r="A17" s="66">
        <f t="shared" si="0"/>
        <v>5</v>
      </c>
      <c r="B17" s="69" t="s">
        <v>119</v>
      </c>
      <c r="C17" s="69" t="s">
        <v>138</v>
      </c>
      <c r="D17" s="69" t="s">
        <v>123</v>
      </c>
      <c r="E17" s="69" t="s">
        <v>123</v>
      </c>
      <c r="F17" s="69" t="s">
        <v>371</v>
      </c>
      <c r="G17" s="69" t="s">
        <v>95</v>
      </c>
      <c r="H17" s="69" t="s">
        <v>118</v>
      </c>
      <c r="I17" s="69" t="s">
        <v>120</v>
      </c>
      <c r="J17" s="4" t="s">
        <v>179</v>
      </c>
      <c r="K17" s="108">
        <v>2240</v>
      </c>
      <c r="L17" s="108">
        <v>1980.5</v>
      </c>
      <c r="M17" s="109">
        <f t="shared" si="1"/>
        <v>88.41517857142858</v>
      </c>
      <c r="N17" s="65"/>
      <c r="O17" s="65"/>
    </row>
    <row r="18" spans="1:15" ht="12.75">
      <c r="A18" s="66">
        <f t="shared" si="0"/>
        <v>6</v>
      </c>
      <c r="B18" s="67" t="s">
        <v>119</v>
      </c>
      <c r="C18" s="67" t="s">
        <v>138</v>
      </c>
      <c r="D18" s="67" t="s">
        <v>123</v>
      </c>
      <c r="E18" s="67" t="s">
        <v>95</v>
      </c>
      <c r="F18" s="67" t="s">
        <v>116</v>
      </c>
      <c r="G18" s="67" t="s">
        <v>123</v>
      </c>
      <c r="H18" s="67" t="s">
        <v>118</v>
      </c>
      <c r="I18" s="67" t="s">
        <v>120</v>
      </c>
      <c r="J18" s="68" t="s">
        <v>124</v>
      </c>
      <c r="K18" s="106">
        <f>K19+K20+K21+K22</f>
        <v>57382.3</v>
      </c>
      <c r="L18" s="106">
        <f>L19+L20+L21+L22</f>
        <v>47490.1</v>
      </c>
      <c r="M18" s="107">
        <f t="shared" si="1"/>
        <v>82.76088619661462</v>
      </c>
      <c r="N18" s="65"/>
      <c r="O18" s="65"/>
    </row>
    <row r="19" spans="1:15" ht="61.5">
      <c r="A19" s="66">
        <f t="shared" si="0"/>
        <v>7</v>
      </c>
      <c r="B19" s="69" t="s">
        <v>119</v>
      </c>
      <c r="C19" s="69" t="s">
        <v>138</v>
      </c>
      <c r="D19" s="69" t="s">
        <v>123</v>
      </c>
      <c r="E19" s="69" t="s">
        <v>95</v>
      </c>
      <c r="F19" s="69" t="s">
        <v>370</v>
      </c>
      <c r="G19" s="69" t="s">
        <v>123</v>
      </c>
      <c r="H19" s="69" t="s">
        <v>118</v>
      </c>
      <c r="I19" s="69" t="s">
        <v>120</v>
      </c>
      <c r="J19" s="6" t="s">
        <v>372</v>
      </c>
      <c r="K19" s="108">
        <v>57317.9</v>
      </c>
      <c r="L19" s="108">
        <v>47430.9</v>
      </c>
      <c r="M19" s="109">
        <f t="shared" si="1"/>
        <v>82.7505892574571</v>
      </c>
      <c r="N19" s="65"/>
      <c r="O19" s="65"/>
    </row>
    <row r="20" spans="1:15" ht="84">
      <c r="A20" s="66">
        <f t="shared" si="0"/>
        <v>8</v>
      </c>
      <c r="B20" s="69" t="s">
        <v>119</v>
      </c>
      <c r="C20" s="69" t="s">
        <v>138</v>
      </c>
      <c r="D20" s="69" t="s">
        <v>123</v>
      </c>
      <c r="E20" s="69" t="s">
        <v>95</v>
      </c>
      <c r="F20" s="69" t="s">
        <v>373</v>
      </c>
      <c r="G20" s="69" t="s">
        <v>123</v>
      </c>
      <c r="H20" s="69" t="s">
        <v>118</v>
      </c>
      <c r="I20" s="69" t="s">
        <v>120</v>
      </c>
      <c r="J20" s="6" t="s">
        <v>374</v>
      </c>
      <c r="K20" s="108">
        <v>1.8</v>
      </c>
      <c r="L20" s="108">
        <v>1.7</v>
      </c>
      <c r="M20" s="109">
        <f t="shared" si="1"/>
        <v>94.44444444444444</v>
      </c>
      <c r="N20" s="65"/>
      <c r="O20" s="65"/>
    </row>
    <row r="21" spans="1:15" ht="36">
      <c r="A21" s="66">
        <f t="shared" si="0"/>
        <v>9</v>
      </c>
      <c r="B21" s="69" t="s">
        <v>119</v>
      </c>
      <c r="C21" s="69" t="s">
        <v>138</v>
      </c>
      <c r="D21" s="69" t="s">
        <v>123</v>
      </c>
      <c r="E21" s="69" t="s">
        <v>95</v>
      </c>
      <c r="F21" s="69" t="s">
        <v>375</v>
      </c>
      <c r="G21" s="69" t="s">
        <v>123</v>
      </c>
      <c r="H21" s="69" t="s">
        <v>118</v>
      </c>
      <c r="I21" s="69" t="s">
        <v>120</v>
      </c>
      <c r="J21" s="6" t="s">
        <v>376</v>
      </c>
      <c r="K21" s="108">
        <v>63.5</v>
      </c>
      <c r="L21" s="108">
        <v>58.4</v>
      </c>
      <c r="M21" s="109">
        <f t="shared" si="1"/>
        <v>91.96850393700787</v>
      </c>
      <c r="N21" s="65"/>
      <c r="O21" s="65"/>
    </row>
    <row r="22" spans="1:15" ht="73.5">
      <c r="A22" s="66">
        <f t="shared" si="0"/>
        <v>10</v>
      </c>
      <c r="B22" s="69" t="s">
        <v>119</v>
      </c>
      <c r="C22" s="69" t="s">
        <v>138</v>
      </c>
      <c r="D22" s="69" t="s">
        <v>123</v>
      </c>
      <c r="E22" s="69" t="s">
        <v>95</v>
      </c>
      <c r="F22" s="69" t="s">
        <v>377</v>
      </c>
      <c r="G22" s="69" t="s">
        <v>123</v>
      </c>
      <c r="H22" s="69" t="s">
        <v>118</v>
      </c>
      <c r="I22" s="69" t="s">
        <v>120</v>
      </c>
      <c r="J22" s="38" t="s">
        <v>378</v>
      </c>
      <c r="K22" s="108">
        <v>-0.9</v>
      </c>
      <c r="L22" s="108">
        <v>-0.9</v>
      </c>
      <c r="M22" s="109">
        <f t="shared" si="1"/>
        <v>100</v>
      </c>
      <c r="N22" s="65"/>
      <c r="O22" s="65"/>
    </row>
    <row r="23" spans="1:15" ht="12.75">
      <c r="A23" s="66">
        <f t="shared" si="0"/>
        <v>11</v>
      </c>
      <c r="B23" s="67" t="s">
        <v>116</v>
      </c>
      <c r="C23" s="67" t="s">
        <v>138</v>
      </c>
      <c r="D23" s="67" t="s">
        <v>98</v>
      </c>
      <c r="E23" s="67" t="s">
        <v>117</v>
      </c>
      <c r="F23" s="67" t="s">
        <v>116</v>
      </c>
      <c r="G23" s="67" t="s">
        <v>117</v>
      </c>
      <c r="H23" s="67" t="s">
        <v>118</v>
      </c>
      <c r="I23" s="67" t="s">
        <v>116</v>
      </c>
      <c r="J23" s="3" t="s">
        <v>180</v>
      </c>
      <c r="K23" s="106">
        <f>K24+K27+K29</f>
        <v>3066.7</v>
      </c>
      <c r="L23" s="106">
        <f>L24+L27+L29</f>
        <v>2895.5</v>
      </c>
      <c r="M23" s="107">
        <f t="shared" si="1"/>
        <v>94.41745198421756</v>
      </c>
      <c r="N23" s="65"/>
      <c r="O23" s="65"/>
    </row>
    <row r="24" spans="1:15" ht="24">
      <c r="A24" s="66">
        <f t="shared" si="0"/>
        <v>12</v>
      </c>
      <c r="B24" s="69" t="s">
        <v>119</v>
      </c>
      <c r="C24" s="69" t="s">
        <v>138</v>
      </c>
      <c r="D24" s="69" t="s">
        <v>98</v>
      </c>
      <c r="E24" s="69" t="s">
        <v>95</v>
      </c>
      <c r="F24" s="69" t="s">
        <v>116</v>
      </c>
      <c r="G24" s="69" t="s">
        <v>95</v>
      </c>
      <c r="H24" s="69" t="s">
        <v>118</v>
      </c>
      <c r="I24" s="69" t="s">
        <v>120</v>
      </c>
      <c r="J24" s="4" t="s">
        <v>96</v>
      </c>
      <c r="K24" s="108">
        <f>K25+K26</f>
        <v>2070</v>
      </c>
      <c r="L24" s="108">
        <f>L25+L26</f>
        <v>1898.8</v>
      </c>
      <c r="M24" s="109">
        <f t="shared" si="1"/>
        <v>91.72946859903381</v>
      </c>
      <c r="N24" s="65"/>
      <c r="O24" s="65"/>
    </row>
    <row r="25" spans="1:15" ht="24">
      <c r="A25" s="66">
        <f t="shared" si="0"/>
        <v>13</v>
      </c>
      <c r="B25" s="69" t="s">
        <v>119</v>
      </c>
      <c r="C25" s="69" t="s">
        <v>138</v>
      </c>
      <c r="D25" s="69" t="s">
        <v>98</v>
      </c>
      <c r="E25" s="69" t="s">
        <v>95</v>
      </c>
      <c r="F25" s="69" t="s">
        <v>370</v>
      </c>
      <c r="G25" s="69" t="s">
        <v>95</v>
      </c>
      <c r="H25" s="69" t="s">
        <v>118</v>
      </c>
      <c r="I25" s="69" t="s">
        <v>120</v>
      </c>
      <c r="J25" s="4" t="s">
        <v>659</v>
      </c>
      <c r="K25" s="108">
        <v>2065</v>
      </c>
      <c r="L25" s="108">
        <v>1893.8</v>
      </c>
      <c r="M25" s="109">
        <f t="shared" si="1"/>
        <v>91.7094430992736</v>
      </c>
      <c r="N25" s="65"/>
      <c r="O25" s="65"/>
    </row>
    <row r="26" spans="1:15" ht="30" customHeight="1">
      <c r="A26" s="66">
        <f t="shared" si="0"/>
        <v>14</v>
      </c>
      <c r="B26" s="69" t="s">
        <v>119</v>
      </c>
      <c r="C26" s="69" t="s">
        <v>138</v>
      </c>
      <c r="D26" s="69" t="s">
        <v>98</v>
      </c>
      <c r="E26" s="69" t="s">
        <v>95</v>
      </c>
      <c r="F26" s="69" t="s">
        <v>370</v>
      </c>
      <c r="G26" s="69" t="s">
        <v>95</v>
      </c>
      <c r="H26" s="69" t="s">
        <v>118</v>
      </c>
      <c r="I26" s="69" t="s">
        <v>120</v>
      </c>
      <c r="J26" s="4" t="s">
        <v>660</v>
      </c>
      <c r="K26" s="108">
        <v>5</v>
      </c>
      <c r="L26" s="108">
        <v>5</v>
      </c>
      <c r="M26" s="109">
        <f t="shared" si="1"/>
        <v>100</v>
      </c>
      <c r="N26" s="65"/>
      <c r="O26" s="65"/>
    </row>
    <row r="27" spans="1:15" ht="12.75">
      <c r="A27" s="66">
        <f t="shared" si="0"/>
        <v>15</v>
      </c>
      <c r="B27" s="69" t="s">
        <v>119</v>
      </c>
      <c r="C27" s="69" t="s">
        <v>138</v>
      </c>
      <c r="D27" s="69" t="s">
        <v>98</v>
      </c>
      <c r="E27" s="69" t="s">
        <v>379</v>
      </c>
      <c r="F27" s="69" t="s">
        <v>116</v>
      </c>
      <c r="G27" s="69" t="s">
        <v>123</v>
      </c>
      <c r="H27" s="69" t="s">
        <v>118</v>
      </c>
      <c r="I27" s="69" t="s">
        <v>120</v>
      </c>
      <c r="J27" s="40" t="s">
        <v>97</v>
      </c>
      <c r="K27" s="108">
        <f>K28</f>
        <v>975</v>
      </c>
      <c r="L27" s="108">
        <f>L28</f>
        <v>975</v>
      </c>
      <c r="M27" s="109">
        <f t="shared" si="1"/>
        <v>100</v>
      </c>
      <c r="N27" s="65"/>
      <c r="O27" s="65"/>
    </row>
    <row r="28" spans="1:15" ht="12.75">
      <c r="A28" s="66">
        <f t="shared" si="0"/>
        <v>16</v>
      </c>
      <c r="B28" s="69" t="s">
        <v>119</v>
      </c>
      <c r="C28" s="69" t="s">
        <v>138</v>
      </c>
      <c r="D28" s="69" t="s">
        <v>98</v>
      </c>
      <c r="E28" s="69" t="s">
        <v>379</v>
      </c>
      <c r="F28" s="69" t="s">
        <v>370</v>
      </c>
      <c r="G28" s="69" t="s">
        <v>123</v>
      </c>
      <c r="H28" s="69" t="s">
        <v>118</v>
      </c>
      <c r="I28" s="69" t="s">
        <v>120</v>
      </c>
      <c r="J28" s="40" t="s">
        <v>97</v>
      </c>
      <c r="K28" s="108">
        <v>975</v>
      </c>
      <c r="L28" s="108">
        <v>975</v>
      </c>
      <c r="M28" s="109">
        <f t="shared" si="1"/>
        <v>100</v>
      </c>
      <c r="N28" s="65"/>
      <c r="O28" s="65"/>
    </row>
    <row r="29" spans="1:15" ht="24">
      <c r="A29" s="66">
        <f t="shared" si="0"/>
        <v>17</v>
      </c>
      <c r="B29" s="69" t="s">
        <v>119</v>
      </c>
      <c r="C29" s="69" t="s">
        <v>138</v>
      </c>
      <c r="D29" s="69" t="s">
        <v>98</v>
      </c>
      <c r="E29" s="69" t="s">
        <v>380</v>
      </c>
      <c r="F29" s="69" t="s">
        <v>116</v>
      </c>
      <c r="G29" s="69" t="s">
        <v>95</v>
      </c>
      <c r="H29" s="69" t="s">
        <v>118</v>
      </c>
      <c r="I29" s="69" t="s">
        <v>120</v>
      </c>
      <c r="J29" s="39" t="s">
        <v>381</v>
      </c>
      <c r="K29" s="108">
        <f>K30</f>
        <v>21.7</v>
      </c>
      <c r="L29" s="108">
        <f>L30</f>
        <v>21.7</v>
      </c>
      <c r="M29" s="109">
        <f t="shared" si="1"/>
        <v>100</v>
      </c>
      <c r="N29" s="65"/>
      <c r="O29" s="65"/>
    </row>
    <row r="30" spans="1:15" ht="24">
      <c r="A30" s="66">
        <f t="shared" si="0"/>
        <v>18</v>
      </c>
      <c r="B30" s="69" t="s">
        <v>119</v>
      </c>
      <c r="C30" s="69" t="s">
        <v>138</v>
      </c>
      <c r="D30" s="69" t="s">
        <v>98</v>
      </c>
      <c r="E30" s="69" t="s">
        <v>380</v>
      </c>
      <c r="F30" s="69" t="s">
        <v>373</v>
      </c>
      <c r="G30" s="69" t="s">
        <v>95</v>
      </c>
      <c r="H30" s="69" t="s">
        <v>118</v>
      </c>
      <c r="I30" s="69" t="s">
        <v>120</v>
      </c>
      <c r="J30" s="70" t="s">
        <v>184</v>
      </c>
      <c r="K30" s="108">
        <v>21.7</v>
      </c>
      <c r="L30" s="108">
        <v>21.7</v>
      </c>
      <c r="M30" s="109">
        <f t="shared" si="1"/>
        <v>100</v>
      </c>
      <c r="N30" s="65"/>
      <c r="O30" s="65"/>
    </row>
    <row r="31" spans="1:15" ht="12.75">
      <c r="A31" s="66">
        <f t="shared" si="0"/>
        <v>19</v>
      </c>
      <c r="B31" s="69" t="s">
        <v>119</v>
      </c>
      <c r="C31" s="69" t="s">
        <v>138</v>
      </c>
      <c r="D31" s="69" t="s">
        <v>661</v>
      </c>
      <c r="E31" s="69" t="s">
        <v>117</v>
      </c>
      <c r="F31" s="69" t="s">
        <v>116</v>
      </c>
      <c r="G31" s="69" t="s">
        <v>117</v>
      </c>
      <c r="H31" s="69" t="s">
        <v>118</v>
      </c>
      <c r="I31" s="69" t="s">
        <v>120</v>
      </c>
      <c r="J31" s="110" t="s">
        <v>662</v>
      </c>
      <c r="K31" s="108"/>
      <c r="L31" s="106">
        <f>L32</f>
        <v>5.7</v>
      </c>
      <c r="M31" s="109"/>
      <c r="N31" s="65"/>
      <c r="O31" s="65"/>
    </row>
    <row r="32" spans="1:15" ht="24">
      <c r="A32" s="66">
        <f t="shared" si="0"/>
        <v>20</v>
      </c>
      <c r="B32" s="69" t="s">
        <v>119</v>
      </c>
      <c r="C32" s="69" t="s">
        <v>138</v>
      </c>
      <c r="D32" s="69" t="s">
        <v>661</v>
      </c>
      <c r="E32" s="69" t="s">
        <v>379</v>
      </c>
      <c r="F32" s="69" t="s">
        <v>116</v>
      </c>
      <c r="G32" s="69" t="s">
        <v>117</v>
      </c>
      <c r="H32" s="69" t="s">
        <v>118</v>
      </c>
      <c r="I32" s="69" t="s">
        <v>120</v>
      </c>
      <c r="J32" s="111" t="s">
        <v>663</v>
      </c>
      <c r="K32" s="108"/>
      <c r="L32" s="108">
        <f>L33</f>
        <v>5.7</v>
      </c>
      <c r="M32" s="109"/>
      <c r="N32" s="65"/>
      <c r="O32" s="65"/>
    </row>
    <row r="33" spans="1:15" ht="36">
      <c r="A33" s="66">
        <f t="shared" si="0"/>
        <v>21</v>
      </c>
      <c r="B33" s="69" t="s">
        <v>119</v>
      </c>
      <c r="C33" s="69" t="s">
        <v>138</v>
      </c>
      <c r="D33" s="69" t="s">
        <v>661</v>
      </c>
      <c r="E33" s="69" t="s">
        <v>379</v>
      </c>
      <c r="F33" s="69" t="s">
        <v>370</v>
      </c>
      <c r="G33" s="69" t="s">
        <v>98</v>
      </c>
      <c r="H33" s="69" t="s">
        <v>118</v>
      </c>
      <c r="I33" s="69" t="s">
        <v>120</v>
      </c>
      <c r="J33" s="111" t="s">
        <v>664</v>
      </c>
      <c r="K33" s="108"/>
      <c r="L33" s="108">
        <v>5.7</v>
      </c>
      <c r="M33" s="109"/>
      <c r="N33" s="65"/>
      <c r="O33" s="65"/>
    </row>
    <row r="34" spans="1:13" ht="36">
      <c r="A34" s="66">
        <f t="shared" si="0"/>
        <v>22</v>
      </c>
      <c r="B34" s="67" t="s">
        <v>116</v>
      </c>
      <c r="C34" s="67" t="s">
        <v>138</v>
      </c>
      <c r="D34" s="67" t="s">
        <v>382</v>
      </c>
      <c r="E34" s="67" t="s">
        <v>117</v>
      </c>
      <c r="F34" s="67" t="s">
        <v>116</v>
      </c>
      <c r="G34" s="67" t="s">
        <v>117</v>
      </c>
      <c r="H34" s="67" t="s">
        <v>116</v>
      </c>
      <c r="I34" s="67" t="s">
        <v>116</v>
      </c>
      <c r="J34" s="3" t="s">
        <v>167</v>
      </c>
      <c r="K34" s="106">
        <f>K35+K42</f>
        <v>12940</v>
      </c>
      <c r="L34" s="106">
        <f>L35+L42</f>
        <v>12390.2</v>
      </c>
      <c r="M34" s="107">
        <f t="shared" si="1"/>
        <v>95.75115919629059</v>
      </c>
    </row>
    <row r="35" spans="1:13" ht="72">
      <c r="A35" s="66">
        <f t="shared" si="0"/>
        <v>23</v>
      </c>
      <c r="B35" s="67" t="s">
        <v>116</v>
      </c>
      <c r="C35" s="67" t="s">
        <v>138</v>
      </c>
      <c r="D35" s="67" t="s">
        <v>382</v>
      </c>
      <c r="E35" s="67" t="s">
        <v>98</v>
      </c>
      <c r="F35" s="67" t="s">
        <v>116</v>
      </c>
      <c r="G35" s="67" t="s">
        <v>117</v>
      </c>
      <c r="H35" s="67" t="s">
        <v>116</v>
      </c>
      <c r="I35" s="67" t="s">
        <v>99</v>
      </c>
      <c r="J35" s="112" t="s">
        <v>383</v>
      </c>
      <c r="K35" s="106">
        <f>K36+K40</f>
        <v>12870</v>
      </c>
      <c r="L35" s="106">
        <f>L36+L40+L39</f>
        <v>12320.2</v>
      </c>
      <c r="M35" s="107">
        <f t="shared" si="1"/>
        <v>95.72804972804974</v>
      </c>
    </row>
    <row r="36" spans="1:13" ht="60">
      <c r="A36" s="66">
        <f t="shared" si="0"/>
        <v>24</v>
      </c>
      <c r="B36" s="69" t="s">
        <v>68</v>
      </c>
      <c r="C36" s="69" t="s">
        <v>138</v>
      </c>
      <c r="D36" s="69" t="s">
        <v>382</v>
      </c>
      <c r="E36" s="69" t="s">
        <v>98</v>
      </c>
      <c r="F36" s="69" t="s">
        <v>370</v>
      </c>
      <c r="G36" s="69" t="s">
        <v>117</v>
      </c>
      <c r="H36" s="69" t="s">
        <v>118</v>
      </c>
      <c r="I36" s="69" t="s">
        <v>99</v>
      </c>
      <c r="J36" s="4" t="s">
        <v>69</v>
      </c>
      <c r="K36" s="108">
        <f>K38+K37</f>
        <v>12040</v>
      </c>
      <c r="L36" s="108">
        <f>L38+L37</f>
        <v>11513.1</v>
      </c>
      <c r="M36" s="109">
        <f t="shared" si="1"/>
        <v>95.62375415282392</v>
      </c>
    </row>
    <row r="37" spans="1:13" ht="72">
      <c r="A37" s="66">
        <f t="shared" si="0"/>
        <v>25</v>
      </c>
      <c r="B37" s="69" t="s">
        <v>68</v>
      </c>
      <c r="C37" s="69" t="s">
        <v>138</v>
      </c>
      <c r="D37" s="69" t="s">
        <v>382</v>
      </c>
      <c r="E37" s="69" t="s">
        <v>98</v>
      </c>
      <c r="F37" s="69" t="s">
        <v>384</v>
      </c>
      <c r="G37" s="69" t="s">
        <v>98</v>
      </c>
      <c r="H37" s="69" t="s">
        <v>118</v>
      </c>
      <c r="I37" s="69" t="s">
        <v>99</v>
      </c>
      <c r="J37" s="4" t="s">
        <v>665</v>
      </c>
      <c r="K37" s="108">
        <v>10765</v>
      </c>
      <c r="L37" s="108">
        <v>10459.2</v>
      </c>
      <c r="M37" s="109">
        <f t="shared" si="1"/>
        <v>97.15931258708778</v>
      </c>
    </row>
    <row r="38" spans="1:13" ht="60">
      <c r="A38" s="66">
        <f t="shared" si="0"/>
        <v>26</v>
      </c>
      <c r="B38" s="69" t="s">
        <v>68</v>
      </c>
      <c r="C38" s="69" t="s">
        <v>138</v>
      </c>
      <c r="D38" s="69" t="s">
        <v>382</v>
      </c>
      <c r="E38" s="69" t="s">
        <v>98</v>
      </c>
      <c r="F38" s="69" t="s">
        <v>384</v>
      </c>
      <c r="G38" s="69" t="s">
        <v>100</v>
      </c>
      <c r="H38" s="69" t="s">
        <v>118</v>
      </c>
      <c r="I38" s="69" t="s">
        <v>99</v>
      </c>
      <c r="J38" s="4" t="s">
        <v>385</v>
      </c>
      <c r="K38" s="108">
        <v>1275</v>
      </c>
      <c r="L38" s="108">
        <v>1053.9</v>
      </c>
      <c r="M38" s="109">
        <f t="shared" si="1"/>
        <v>82.65882352941178</v>
      </c>
    </row>
    <row r="39" spans="1:13" ht="60">
      <c r="A39" s="66">
        <f t="shared" si="0"/>
        <v>27</v>
      </c>
      <c r="B39" s="69" t="s">
        <v>68</v>
      </c>
      <c r="C39" s="69" t="s">
        <v>138</v>
      </c>
      <c r="D39" s="69" t="s">
        <v>382</v>
      </c>
      <c r="E39" s="69" t="s">
        <v>98</v>
      </c>
      <c r="F39" s="69" t="s">
        <v>430</v>
      </c>
      <c r="G39" s="69" t="s">
        <v>98</v>
      </c>
      <c r="H39" s="69" t="s">
        <v>118</v>
      </c>
      <c r="I39" s="69" t="s">
        <v>99</v>
      </c>
      <c r="J39" s="4" t="s">
        <v>666</v>
      </c>
      <c r="K39" s="108"/>
      <c r="L39" s="108">
        <v>24.6</v>
      </c>
      <c r="M39" s="109"/>
    </row>
    <row r="40" spans="1:13" ht="60">
      <c r="A40" s="66">
        <f t="shared" si="0"/>
        <v>28</v>
      </c>
      <c r="B40" s="69" t="s">
        <v>68</v>
      </c>
      <c r="C40" s="69" t="s">
        <v>138</v>
      </c>
      <c r="D40" s="69" t="s">
        <v>382</v>
      </c>
      <c r="E40" s="69" t="s">
        <v>98</v>
      </c>
      <c r="F40" s="69" t="s">
        <v>375</v>
      </c>
      <c r="G40" s="69" t="s">
        <v>117</v>
      </c>
      <c r="H40" s="69" t="s">
        <v>118</v>
      </c>
      <c r="I40" s="69" t="s">
        <v>99</v>
      </c>
      <c r="J40" s="4" t="s">
        <v>70</v>
      </c>
      <c r="K40" s="108">
        <f>K41</f>
        <v>830</v>
      </c>
      <c r="L40" s="108">
        <f>L41</f>
        <v>782.5</v>
      </c>
      <c r="M40" s="109">
        <f t="shared" si="1"/>
        <v>94.27710843373494</v>
      </c>
    </row>
    <row r="41" spans="1:13" ht="48">
      <c r="A41" s="66">
        <f t="shared" si="0"/>
        <v>29</v>
      </c>
      <c r="B41" s="69" t="s">
        <v>68</v>
      </c>
      <c r="C41" s="69" t="s">
        <v>138</v>
      </c>
      <c r="D41" s="69" t="s">
        <v>382</v>
      </c>
      <c r="E41" s="69" t="s">
        <v>98</v>
      </c>
      <c r="F41" s="69" t="s">
        <v>386</v>
      </c>
      <c r="G41" s="69" t="s">
        <v>98</v>
      </c>
      <c r="H41" s="69" t="s">
        <v>118</v>
      </c>
      <c r="I41" s="69" t="s">
        <v>99</v>
      </c>
      <c r="J41" s="4" t="s">
        <v>71</v>
      </c>
      <c r="K41" s="108">
        <v>830</v>
      </c>
      <c r="L41" s="108">
        <v>782.5</v>
      </c>
      <c r="M41" s="109">
        <f t="shared" si="1"/>
        <v>94.27710843373494</v>
      </c>
    </row>
    <row r="42" spans="1:13" ht="64.5" customHeight="1">
      <c r="A42" s="66">
        <f t="shared" si="0"/>
        <v>30</v>
      </c>
      <c r="B42" s="69" t="s">
        <v>116</v>
      </c>
      <c r="C42" s="69" t="s">
        <v>138</v>
      </c>
      <c r="D42" s="69" t="s">
        <v>382</v>
      </c>
      <c r="E42" s="69" t="s">
        <v>387</v>
      </c>
      <c r="F42" s="69" t="s">
        <v>116</v>
      </c>
      <c r="G42" s="69" t="s">
        <v>117</v>
      </c>
      <c r="H42" s="69" t="s">
        <v>118</v>
      </c>
      <c r="I42" s="69" t="s">
        <v>99</v>
      </c>
      <c r="J42" s="6" t="s">
        <v>388</v>
      </c>
      <c r="K42" s="108">
        <f>K43</f>
        <v>70</v>
      </c>
      <c r="L42" s="108">
        <f>L43</f>
        <v>70</v>
      </c>
      <c r="M42" s="109">
        <f t="shared" si="1"/>
        <v>100</v>
      </c>
    </row>
    <row r="43" spans="1:13" ht="60">
      <c r="A43" s="66">
        <f t="shared" si="0"/>
        <v>31</v>
      </c>
      <c r="B43" s="69" t="s">
        <v>68</v>
      </c>
      <c r="C43" s="69" t="s">
        <v>138</v>
      </c>
      <c r="D43" s="69" t="s">
        <v>382</v>
      </c>
      <c r="E43" s="69" t="s">
        <v>387</v>
      </c>
      <c r="F43" s="69" t="s">
        <v>389</v>
      </c>
      <c r="G43" s="69" t="s">
        <v>98</v>
      </c>
      <c r="H43" s="69" t="s">
        <v>118</v>
      </c>
      <c r="I43" s="69" t="s">
        <v>99</v>
      </c>
      <c r="J43" s="38" t="s">
        <v>333</v>
      </c>
      <c r="K43" s="108">
        <v>70</v>
      </c>
      <c r="L43" s="108">
        <v>70</v>
      </c>
      <c r="M43" s="109">
        <f t="shared" si="1"/>
        <v>100</v>
      </c>
    </row>
    <row r="44" spans="1:13" ht="24">
      <c r="A44" s="66">
        <f t="shared" si="0"/>
        <v>32</v>
      </c>
      <c r="B44" s="67" t="s">
        <v>116</v>
      </c>
      <c r="C44" s="67" t="s">
        <v>138</v>
      </c>
      <c r="D44" s="67" t="s">
        <v>390</v>
      </c>
      <c r="E44" s="67" t="s">
        <v>117</v>
      </c>
      <c r="F44" s="67" t="s">
        <v>116</v>
      </c>
      <c r="G44" s="67" t="s">
        <v>117</v>
      </c>
      <c r="H44" s="67" t="s">
        <v>118</v>
      </c>
      <c r="I44" s="67" t="s">
        <v>116</v>
      </c>
      <c r="J44" s="3" t="s">
        <v>168</v>
      </c>
      <c r="K44" s="106">
        <f>K45</f>
        <v>5402</v>
      </c>
      <c r="L44" s="106">
        <f>L45</f>
        <v>5146.2</v>
      </c>
      <c r="M44" s="107">
        <f t="shared" si="1"/>
        <v>95.26471677156609</v>
      </c>
    </row>
    <row r="45" spans="1:13" ht="12.75">
      <c r="A45" s="66">
        <f t="shared" si="0"/>
        <v>33</v>
      </c>
      <c r="B45" s="69" t="s">
        <v>72</v>
      </c>
      <c r="C45" s="69" t="s">
        <v>138</v>
      </c>
      <c r="D45" s="69" t="s">
        <v>390</v>
      </c>
      <c r="E45" s="69" t="s">
        <v>123</v>
      </c>
      <c r="F45" s="69" t="s">
        <v>116</v>
      </c>
      <c r="G45" s="69" t="s">
        <v>123</v>
      </c>
      <c r="H45" s="69" t="s">
        <v>118</v>
      </c>
      <c r="I45" s="69" t="s">
        <v>99</v>
      </c>
      <c r="J45" s="4" t="s">
        <v>101</v>
      </c>
      <c r="K45" s="108">
        <f>K46+K47+K48+K49</f>
        <v>5402</v>
      </c>
      <c r="L45" s="108">
        <f>L46+L47+L48+L49</f>
        <v>5146.2</v>
      </c>
      <c r="M45" s="109">
        <f t="shared" si="1"/>
        <v>95.26471677156609</v>
      </c>
    </row>
    <row r="46" spans="1:13" ht="24">
      <c r="A46" s="66">
        <f t="shared" si="0"/>
        <v>34</v>
      </c>
      <c r="B46" s="69" t="s">
        <v>72</v>
      </c>
      <c r="C46" s="69" t="s">
        <v>138</v>
      </c>
      <c r="D46" s="69" t="s">
        <v>390</v>
      </c>
      <c r="E46" s="69" t="s">
        <v>123</v>
      </c>
      <c r="F46" s="69" t="s">
        <v>370</v>
      </c>
      <c r="G46" s="69" t="s">
        <v>123</v>
      </c>
      <c r="H46" s="69" t="s">
        <v>118</v>
      </c>
      <c r="I46" s="69" t="s">
        <v>99</v>
      </c>
      <c r="J46" s="38" t="s">
        <v>73</v>
      </c>
      <c r="K46" s="108">
        <v>3622</v>
      </c>
      <c r="L46" s="108">
        <v>3345.6</v>
      </c>
      <c r="M46" s="109">
        <f t="shared" si="1"/>
        <v>92.36885698509111</v>
      </c>
    </row>
    <row r="47" spans="1:13" ht="24">
      <c r="A47" s="66">
        <f t="shared" si="0"/>
        <v>35</v>
      </c>
      <c r="B47" s="69" t="s">
        <v>72</v>
      </c>
      <c r="C47" s="69" t="s">
        <v>138</v>
      </c>
      <c r="D47" s="69" t="s">
        <v>390</v>
      </c>
      <c r="E47" s="69" t="s">
        <v>123</v>
      </c>
      <c r="F47" s="69" t="s">
        <v>373</v>
      </c>
      <c r="G47" s="69" t="s">
        <v>123</v>
      </c>
      <c r="H47" s="69" t="s">
        <v>118</v>
      </c>
      <c r="I47" s="69" t="s">
        <v>99</v>
      </c>
      <c r="J47" s="4" t="s">
        <v>74</v>
      </c>
      <c r="K47" s="108"/>
      <c r="L47" s="108">
        <v>-2.3</v>
      </c>
      <c r="M47" s="109"/>
    </row>
    <row r="48" spans="1:13" ht="12.75">
      <c r="A48" s="66">
        <f t="shared" si="0"/>
        <v>36</v>
      </c>
      <c r="B48" s="69" t="s">
        <v>72</v>
      </c>
      <c r="C48" s="69" t="s">
        <v>138</v>
      </c>
      <c r="D48" s="69" t="s">
        <v>390</v>
      </c>
      <c r="E48" s="69" t="s">
        <v>123</v>
      </c>
      <c r="F48" s="69" t="s">
        <v>375</v>
      </c>
      <c r="G48" s="69" t="s">
        <v>123</v>
      </c>
      <c r="H48" s="69" t="s">
        <v>118</v>
      </c>
      <c r="I48" s="69" t="s">
        <v>99</v>
      </c>
      <c r="J48" s="4" t="s">
        <v>75</v>
      </c>
      <c r="K48" s="108">
        <v>630</v>
      </c>
      <c r="L48" s="108">
        <v>649.5</v>
      </c>
      <c r="M48" s="109">
        <f t="shared" si="1"/>
        <v>103.09523809523809</v>
      </c>
    </row>
    <row r="49" spans="1:13" ht="12.75">
      <c r="A49" s="66">
        <f t="shared" si="0"/>
        <v>37</v>
      </c>
      <c r="B49" s="69" t="s">
        <v>72</v>
      </c>
      <c r="C49" s="69" t="s">
        <v>138</v>
      </c>
      <c r="D49" s="69" t="s">
        <v>390</v>
      </c>
      <c r="E49" s="69" t="s">
        <v>123</v>
      </c>
      <c r="F49" s="69" t="s">
        <v>377</v>
      </c>
      <c r="G49" s="69" t="s">
        <v>123</v>
      </c>
      <c r="H49" s="69" t="s">
        <v>118</v>
      </c>
      <c r="I49" s="69" t="s">
        <v>99</v>
      </c>
      <c r="J49" s="4" t="s">
        <v>76</v>
      </c>
      <c r="K49" s="108">
        <v>1150</v>
      </c>
      <c r="L49" s="108">
        <v>1153.4</v>
      </c>
      <c r="M49" s="109">
        <f t="shared" si="1"/>
        <v>100.29565217391306</v>
      </c>
    </row>
    <row r="50" spans="1:13" ht="24">
      <c r="A50" s="66">
        <f t="shared" si="0"/>
        <v>38</v>
      </c>
      <c r="B50" s="69" t="s">
        <v>116</v>
      </c>
      <c r="C50" s="69" t="s">
        <v>138</v>
      </c>
      <c r="D50" s="69" t="s">
        <v>391</v>
      </c>
      <c r="E50" s="69" t="s">
        <v>117</v>
      </c>
      <c r="F50" s="69" t="s">
        <v>116</v>
      </c>
      <c r="G50" s="69" t="s">
        <v>117</v>
      </c>
      <c r="H50" s="69" t="s">
        <v>118</v>
      </c>
      <c r="I50" s="69" t="s">
        <v>116</v>
      </c>
      <c r="J50" s="3" t="s">
        <v>77</v>
      </c>
      <c r="K50" s="106">
        <f>K51+K54+K55</f>
        <v>2266.8999999999996</v>
      </c>
      <c r="L50" s="106">
        <f>L51+L54+L55</f>
        <v>2113.4</v>
      </c>
      <c r="M50" s="107">
        <f t="shared" si="1"/>
        <v>93.22863822841768</v>
      </c>
    </row>
    <row r="51" spans="1:13" ht="12.75">
      <c r="A51" s="66">
        <f t="shared" si="0"/>
        <v>39</v>
      </c>
      <c r="B51" s="69" t="s">
        <v>116</v>
      </c>
      <c r="C51" s="69" t="s">
        <v>138</v>
      </c>
      <c r="D51" s="69" t="s">
        <v>391</v>
      </c>
      <c r="E51" s="69" t="s">
        <v>123</v>
      </c>
      <c r="F51" s="69" t="s">
        <v>116</v>
      </c>
      <c r="G51" s="69" t="s">
        <v>117</v>
      </c>
      <c r="H51" s="69" t="s">
        <v>118</v>
      </c>
      <c r="I51" s="69" t="s">
        <v>116</v>
      </c>
      <c r="J51" s="4" t="s">
        <v>78</v>
      </c>
      <c r="K51" s="108">
        <f>K52</f>
        <v>1960</v>
      </c>
      <c r="L51" s="108">
        <f>L52</f>
        <v>1806.5</v>
      </c>
      <c r="M51" s="109">
        <f t="shared" si="1"/>
        <v>92.16836734693878</v>
      </c>
    </row>
    <row r="52" spans="1:13" ht="12.75">
      <c r="A52" s="66">
        <f t="shared" si="0"/>
        <v>40</v>
      </c>
      <c r="B52" s="69" t="s">
        <v>79</v>
      </c>
      <c r="C52" s="69" t="s">
        <v>138</v>
      </c>
      <c r="D52" s="69" t="s">
        <v>391</v>
      </c>
      <c r="E52" s="69" t="s">
        <v>123</v>
      </c>
      <c r="F52" s="69" t="s">
        <v>392</v>
      </c>
      <c r="G52" s="69" t="s">
        <v>117</v>
      </c>
      <c r="H52" s="69" t="s">
        <v>118</v>
      </c>
      <c r="I52" s="69" t="s">
        <v>102</v>
      </c>
      <c r="J52" s="4" t="s">
        <v>80</v>
      </c>
      <c r="K52" s="108">
        <f>K53</f>
        <v>1960</v>
      </c>
      <c r="L52" s="108">
        <f>L53</f>
        <v>1806.5</v>
      </c>
      <c r="M52" s="109">
        <f t="shared" si="1"/>
        <v>92.16836734693878</v>
      </c>
    </row>
    <row r="53" spans="1:13" ht="24">
      <c r="A53" s="66">
        <f t="shared" si="0"/>
        <v>41</v>
      </c>
      <c r="B53" s="69" t="s">
        <v>79</v>
      </c>
      <c r="C53" s="69" t="s">
        <v>138</v>
      </c>
      <c r="D53" s="69" t="s">
        <v>391</v>
      </c>
      <c r="E53" s="69" t="s">
        <v>123</v>
      </c>
      <c r="F53" s="69" t="s">
        <v>393</v>
      </c>
      <c r="G53" s="69" t="s">
        <v>98</v>
      </c>
      <c r="H53" s="69" t="s">
        <v>118</v>
      </c>
      <c r="I53" s="69" t="s">
        <v>102</v>
      </c>
      <c r="J53" s="4" t="s">
        <v>81</v>
      </c>
      <c r="K53" s="108">
        <v>1960</v>
      </c>
      <c r="L53" s="108">
        <v>1806.5</v>
      </c>
      <c r="M53" s="109">
        <f t="shared" si="1"/>
        <v>92.16836734693878</v>
      </c>
    </row>
    <row r="54" spans="1:13" ht="24">
      <c r="A54" s="66">
        <f t="shared" si="0"/>
        <v>42</v>
      </c>
      <c r="B54" s="69" t="s">
        <v>94</v>
      </c>
      <c r="C54" s="69" t="s">
        <v>138</v>
      </c>
      <c r="D54" s="69" t="s">
        <v>391</v>
      </c>
      <c r="E54" s="69" t="s">
        <v>95</v>
      </c>
      <c r="F54" s="69" t="s">
        <v>394</v>
      </c>
      <c r="G54" s="69" t="s">
        <v>98</v>
      </c>
      <c r="H54" s="69" t="s">
        <v>118</v>
      </c>
      <c r="I54" s="69" t="s">
        <v>102</v>
      </c>
      <c r="J54" s="72" t="s">
        <v>395</v>
      </c>
      <c r="K54" s="108">
        <v>92.2</v>
      </c>
      <c r="L54" s="108">
        <v>92.2</v>
      </c>
      <c r="M54" s="109">
        <f t="shared" si="1"/>
        <v>100</v>
      </c>
    </row>
    <row r="55" spans="1:13" ht="24">
      <c r="A55" s="66">
        <f t="shared" si="0"/>
        <v>43</v>
      </c>
      <c r="B55" s="69" t="s">
        <v>68</v>
      </c>
      <c r="C55" s="69" t="s">
        <v>138</v>
      </c>
      <c r="D55" s="69" t="s">
        <v>391</v>
      </c>
      <c r="E55" s="69" t="s">
        <v>95</v>
      </c>
      <c r="F55" s="69" t="s">
        <v>393</v>
      </c>
      <c r="G55" s="69" t="s">
        <v>98</v>
      </c>
      <c r="H55" s="69" t="s">
        <v>118</v>
      </c>
      <c r="I55" s="69" t="s">
        <v>102</v>
      </c>
      <c r="J55" s="71" t="s">
        <v>667</v>
      </c>
      <c r="K55" s="108">
        <v>214.7</v>
      </c>
      <c r="L55" s="108">
        <v>214.7</v>
      </c>
      <c r="M55" s="109">
        <f t="shared" si="1"/>
        <v>100</v>
      </c>
    </row>
    <row r="56" spans="1:13" ht="24">
      <c r="A56" s="66">
        <f t="shared" si="0"/>
        <v>44</v>
      </c>
      <c r="B56" s="69" t="s">
        <v>116</v>
      </c>
      <c r="C56" s="69" t="s">
        <v>138</v>
      </c>
      <c r="D56" s="69" t="s">
        <v>396</v>
      </c>
      <c r="E56" s="69" t="s">
        <v>117</v>
      </c>
      <c r="F56" s="69" t="s">
        <v>116</v>
      </c>
      <c r="G56" s="69" t="s">
        <v>117</v>
      </c>
      <c r="H56" s="69" t="s">
        <v>118</v>
      </c>
      <c r="I56" s="69" t="s">
        <v>116</v>
      </c>
      <c r="J56" s="3" t="s">
        <v>66</v>
      </c>
      <c r="K56" s="106">
        <f>K59+K57</f>
        <v>727.7</v>
      </c>
      <c r="L56" s="106">
        <f>L59+L57</f>
        <v>719.5</v>
      </c>
      <c r="M56" s="107">
        <f t="shared" si="1"/>
        <v>98.87316201731483</v>
      </c>
    </row>
    <row r="57" spans="1:13" ht="12.75">
      <c r="A57" s="66">
        <f t="shared" si="0"/>
        <v>45</v>
      </c>
      <c r="B57" s="69" t="s">
        <v>116</v>
      </c>
      <c r="C57" s="69" t="s">
        <v>138</v>
      </c>
      <c r="D57" s="69" t="s">
        <v>396</v>
      </c>
      <c r="E57" s="69" t="s">
        <v>123</v>
      </c>
      <c r="F57" s="69" t="s">
        <v>116</v>
      </c>
      <c r="G57" s="69" t="s">
        <v>117</v>
      </c>
      <c r="H57" s="69" t="s">
        <v>118</v>
      </c>
      <c r="I57" s="69" t="s">
        <v>334</v>
      </c>
      <c r="J57" s="4" t="s">
        <v>397</v>
      </c>
      <c r="K57" s="108">
        <f>K58</f>
        <v>580</v>
      </c>
      <c r="L57" s="108">
        <f>L58</f>
        <v>573.5</v>
      </c>
      <c r="M57" s="109">
        <f t="shared" si="1"/>
        <v>98.87931034482759</v>
      </c>
    </row>
    <row r="58" spans="1:13" ht="24">
      <c r="A58" s="66">
        <f t="shared" si="0"/>
        <v>46</v>
      </c>
      <c r="B58" s="69" t="s">
        <v>68</v>
      </c>
      <c r="C58" s="69" t="s">
        <v>138</v>
      </c>
      <c r="D58" s="69" t="s">
        <v>396</v>
      </c>
      <c r="E58" s="69" t="s">
        <v>123</v>
      </c>
      <c r="F58" s="69" t="s">
        <v>398</v>
      </c>
      <c r="G58" s="69" t="s">
        <v>98</v>
      </c>
      <c r="H58" s="69" t="s">
        <v>118</v>
      </c>
      <c r="I58" s="69" t="s">
        <v>334</v>
      </c>
      <c r="J58" s="72" t="s">
        <v>399</v>
      </c>
      <c r="K58" s="108">
        <v>580</v>
      </c>
      <c r="L58" s="108">
        <v>573.5</v>
      </c>
      <c r="M58" s="109">
        <f t="shared" si="1"/>
        <v>98.87931034482759</v>
      </c>
    </row>
    <row r="59" spans="1:13" ht="36">
      <c r="A59" s="66">
        <f t="shared" si="0"/>
        <v>47</v>
      </c>
      <c r="B59" s="69" t="s">
        <v>68</v>
      </c>
      <c r="C59" s="69" t="s">
        <v>138</v>
      </c>
      <c r="D59" s="69" t="s">
        <v>396</v>
      </c>
      <c r="E59" s="69" t="s">
        <v>400</v>
      </c>
      <c r="F59" s="69" t="s">
        <v>116</v>
      </c>
      <c r="G59" s="69" t="s">
        <v>117</v>
      </c>
      <c r="H59" s="69" t="s">
        <v>118</v>
      </c>
      <c r="I59" s="69" t="s">
        <v>116</v>
      </c>
      <c r="J59" s="6" t="s">
        <v>187</v>
      </c>
      <c r="K59" s="108">
        <f>K60</f>
        <v>147.7</v>
      </c>
      <c r="L59" s="108">
        <f>L60</f>
        <v>146</v>
      </c>
      <c r="M59" s="109">
        <f t="shared" si="1"/>
        <v>98.84901828029791</v>
      </c>
    </row>
    <row r="60" spans="1:13" ht="24">
      <c r="A60" s="66">
        <f t="shared" si="0"/>
        <v>48</v>
      </c>
      <c r="B60" s="69" t="s">
        <v>68</v>
      </c>
      <c r="C60" s="69" t="s">
        <v>138</v>
      </c>
      <c r="D60" s="69" t="s">
        <v>396</v>
      </c>
      <c r="E60" s="69" t="s">
        <v>400</v>
      </c>
      <c r="F60" s="69" t="s">
        <v>370</v>
      </c>
      <c r="G60" s="69" t="s">
        <v>117</v>
      </c>
      <c r="H60" s="69" t="s">
        <v>118</v>
      </c>
      <c r="I60" s="69" t="s">
        <v>186</v>
      </c>
      <c r="J60" s="6" t="s">
        <v>335</v>
      </c>
      <c r="K60" s="108">
        <f>K62+K61</f>
        <v>147.7</v>
      </c>
      <c r="L60" s="108">
        <f>L62+L61</f>
        <v>146</v>
      </c>
      <c r="M60" s="109">
        <f t="shared" si="1"/>
        <v>98.84901828029791</v>
      </c>
    </row>
    <row r="61" spans="1:13" ht="48">
      <c r="A61" s="66">
        <f t="shared" si="0"/>
        <v>49</v>
      </c>
      <c r="B61" s="69" t="s">
        <v>68</v>
      </c>
      <c r="C61" s="69" t="s">
        <v>138</v>
      </c>
      <c r="D61" s="69" t="s">
        <v>396</v>
      </c>
      <c r="E61" s="69" t="s">
        <v>400</v>
      </c>
      <c r="F61" s="69" t="s">
        <v>384</v>
      </c>
      <c r="G61" s="69" t="s">
        <v>98</v>
      </c>
      <c r="H61" s="69" t="s">
        <v>118</v>
      </c>
      <c r="I61" s="69" t="s">
        <v>186</v>
      </c>
      <c r="J61" s="5" t="s">
        <v>668</v>
      </c>
      <c r="K61" s="108">
        <v>25</v>
      </c>
      <c r="L61" s="108">
        <v>23.2</v>
      </c>
      <c r="M61" s="109">
        <f t="shared" si="1"/>
        <v>92.8</v>
      </c>
    </row>
    <row r="62" spans="1:13" ht="36">
      <c r="A62" s="66">
        <f t="shared" si="0"/>
        <v>50</v>
      </c>
      <c r="B62" s="69" t="s">
        <v>68</v>
      </c>
      <c r="C62" s="69" t="s">
        <v>138</v>
      </c>
      <c r="D62" s="69" t="s">
        <v>396</v>
      </c>
      <c r="E62" s="69" t="s">
        <v>400</v>
      </c>
      <c r="F62" s="69" t="s">
        <v>384</v>
      </c>
      <c r="G62" s="69" t="s">
        <v>100</v>
      </c>
      <c r="H62" s="69" t="s">
        <v>118</v>
      </c>
      <c r="I62" s="69" t="s">
        <v>186</v>
      </c>
      <c r="J62" s="5" t="s">
        <v>401</v>
      </c>
      <c r="K62" s="113">
        <v>122.7</v>
      </c>
      <c r="L62" s="108">
        <v>122.8</v>
      </c>
      <c r="M62" s="109">
        <f t="shared" si="1"/>
        <v>100.08149959250203</v>
      </c>
    </row>
    <row r="63" spans="1:14" ht="12.75">
      <c r="A63" s="66">
        <f t="shared" si="0"/>
        <v>51</v>
      </c>
      <c r="B63" s="69" t="s">
        <v>116</v>
      </c>
      <c r="C63" s="69" t="s">
        <v>138</v>
      </c>
      <c r="D63" s="69" t="s">
        <v>402</v>
      </c>
      <c r="E63" s="69" t="s">
        <v>117</v>
      </c>
      <c r="F63" s="69" t="s">
        <v>116</v>
      </c>
      <c r="G63" s="69" t="s">
        <v>117</v>
      </c>
      <c r="H63" s="69" t="s">
        <v>118</v>
      </c>
      <c r="I63" s="69" t="s">
        <v>116</v>
      </c>
      <c r="J63" s="3" t="s">
        <v>67</v>
      </c>
      <c r="K63" s="106">
        <f>K64+K71+K72+K73+K68+K69</f>
        <v>3164.5</v>
      </c>
      <c r="L63" s="106">
        <f>L64+L71+L72+L73+L68+L69</f>
        <v>3061.8</v>
      </c>
      <c r="M63" s="107">
        <f t="shared" si="1"/>
        <v>96.75462158318851</v>
      </c>
      <c r="N63" s="73"/>
    </row>
    <row r="64" spans="1:13" ht="60">
      <c r="A64" s="66">
        <f t="shared" si="0"/>
        <v>52</v>
      </c>
      <c r="B64" s="69" t="s">
        <v>116</v>
      </c>
      <c r="C64" s="69" t="s">
        <v>138</v>
      </c>
      <c r="D64" s="69" t="s">
        <v>402</v>
      </c>
      <c r="E64" s="69" t="s">
        <v>403</v>
      </c>
      <c r="F64" s="69" t="s">
        <v>116</v>
      </c>
      <c r="G64" s="69" t="s">
        <v>117</v>
      </c>
      <c r="H64" s="69" t="s">
        <v>118</v>
      </c>
      <c r="I64" s="69" t="s">
        <v>103</v>
      </c>
      <c r="J64" s="4" t="s">
        <v>82</v>
      </c>
      <c r="K64" s="108">
        <f>K66+K67</f>
        <v>68.5</v>
      </c>
      <c r="L64" s="108">
        <f>L66+L67</f>
        <v>71.5</v>
      </c>
      <c r="M64" s="109">
        <f t="shared" si="1"/>
        <v>104.37956204379562</v>
      </c>
    </row>
    <row r="65" spans="1:13" ht="12.75">
      <c r="A65" s="66"/>
      <c r="B65" s="69"/>
      <c r="C65" s="69"/>
      <c r="D65" s="69"/>
      <c r="E65" s="69"/>
      <c r="F65" s="69"/>
      <c r="G65" s="69"/>
      <c r="H65" s="69"/>
      <c r="I65" s="69"/>
      <c r="J65" s="40" t="s">
        <v>336</v>
      </c>
      <c r="K65" s="108"/>
      <c r="L65" s="108"/>
      <c r="M65" s="109"/>
    </row>
    <row r="66" spans="1:13" ht="24">
      <c r="A66" s="66" t="s">
        <v>669</v>
      </c>
      <c r="B66" s="69" t="s">
        <v>83</v>
      </c>
      <c r="C66" s="69" t="s">
        <v>138</v>
      </c>
      <c r="D66" s="69" t="s">
        <v>402</v>
      </c>
      <c r="E66" s="69" t="s">
        <v>403</v>
      </c>
      <c r="F66" s="69" t="s">
        <v>375</v>
      </c>
      <c r="G66" s="69" t="s">
        <v>123</v>
      </c>
      <c r="H66" s="69" t="s">
        <v>118</v>
      </c>
      <c r="I66" s="69" t="s">
        <v>103</v>
      </c>
      <c r="J66" s="4" t="s">
        <v>104</v>
      </c>
      <c r="K66" s="108">
        <v>18.5</v>
      </c>
      <c r="L66" s="108">
        <v>21.5</v>
      </c>
      <c r="M66" s="109">
        <f t="shared" si="1"/>
        <v>116.21621621621621</v>
      </c>
    </row>
    <row r="67" spans="1:13" ht="24">
      <c r="A67" s="66" t="s">
        <v>670</v>
      </c>
      <c r="B67" s="69" t="s">
        <v>337</v>
      </c>
      <c r="C67" s="69" t="s">
        <v>138</v>
      </c>
      <c r="D67" s="69" t="s">
        <v>402</v>
      </c>
      <c r="E67" s="69" t="s">
        <v>403</v>
      </c>
      <c r="F67" s="69" t="s">
        <v>404</v>
      </c>
      <c r="G67" s="69" t="s">
        <v>123</v>
      </c>
      <c r="H67" s="69" t="s">
        <v>118</v>
      </c>
      <c r="I67" s="69" t="s">
        <v>103</v>
      </c>
      <c r="J67" s="4" t="s">
        <v>162</v>
      </c>
      <c r="K67" s="108">
        <v>50</v>
      </c>
      <c r="L67" s="108">
        <v>50</v>
      </c>
      <c r="M67" s="109">
        <f t="shared" si="1"/>
        <v>100</v>
      </c>
    </row>
    <row r="68" spans="1:13" ht="36">
      <c r="A68" s="66">
        <f>A64+1</f>
        <v>53</v>
      </c>
      <c r="B68" s="69" t="s">
        <v>671</v>
      </c>
      <c r="C68" s="69">
        <v>1</v>
      </c>
      <c r="D68" s="69" t="s">
        <v>402</v>
      </c>
      <c r="E68" s="69" t="s">
        <v>405</v>
      </c>
      <c r="F68" s="69" t="s">
        <v>116</v>
      </c>
      <c r="G68" s="69" t="s">
        <v>123</v>
      </c>
      <c r="H68" s="69" t="s">
        <v>118</v>
      </c>
      <c r="I68" s="69" t="s">
        <v>103</v>
      </c>
      <c r="J68" s="5" t="s">
        <v>406</v>
      </c>
      <c r="K68" s="108">
        <v>26.5</v>
      </c>
      <c r="L68" s="108">
        <v>26.5</v>
      </c>
      <c r="M68" s="109">
        <f t="shared" si="1"/>
        <v>100</v>
      </c>
    </row>
    <row r="69" spans="1:13" ht="24">
      <c r="A69" s="66">
        <f>A68+1</f>
        <v>54</v>
      </c>
      <c r="B69" s="69" t="s">
        <v>116</v>
      </c>
      <c r="C69" s="69" t="s">
        <v>138</v>
      </c>
      <c r="D69" s="69" t="s">
        <v>402</v>
      </c>
      <c r="E69" s="69" t="s">
        <v>407</v>
      </c>
      <c r="F69" s="69" t="s">
        <v>116</v>
      </c>
      <c r="G69" s="69" t="s">
        <v>123</v>
      </c>
      <c r="H69" s="69" t="s">
        <v>118</v>
      </c>
      <c r="I69" s="69" t="s">
        <v>103</v>
      </c>
      <c r="J69" s="5" t="s">
        <v>672</v>
      </c>
      <c r="K69" s="108">
        <f>K70</f>
        <v>767.5</v>
      </c>
      <c r="L69" s="108">
        <f>L70</f>
        <v>767.5</v>
      </c>
      <c r="M69" s="109">
        <f t="shared" si="1"/>
        <v>100</v>
      </c>
    </row>
    <row r="70" spans="1:13" ht="24">
      <c r="A70" s="66">
        <f aca="true" t="shared" si="2" ref="A70:A91">A69+1</f>
        <v>55</v>
      </c>
      <c r="B70" s="69" t="s">
        <v>671</v>
      </c>
      <c r="C70" s="69" t="s">
        <v>138</v>
      </c>
      <c r="D70" s="69" t="s">
        <v>402</v>
      </c>
      <c r="E70" s="69" t="s">
        <v>407</v>
      </c>
      <c r="F70" s="69" t="s">
        <v>375</v>
      </c>
      <c r="G70" s="69" t="s">
        <v>123</v>
      </c>
      <c r="H70" s="69" t="s">
        <v>118</v>
      </c>
      <c r="I70" s="69" t="s">
        <v>103</v>
      </c>
      <c r="J70" s="5" t="s">
        <v>673</v>
      </c>
      <c r="K70" s="108">
        <v>767.5</v>
      </c>
      <c r="L70" s="108">
        <v>767.5</v>
      </c>
      <c r="M70" s="109">
        <f>L70/K70*100</f>
        <v>100</v>
      </c>
    </row>
    <row r="71" spans="1:13" ht="24">
      <c r="A71" s="66">
        <f t="shared" si="2"/>
        <v>56</v>
      </c>
      <c r="B71" s="69" t="s">
        <v>116</v>
      </c>
      <c r="C71" s="69" t="s">
        <v>138</v>
      </c>
      <c r="D71" s="69" t="s">
        <v>402</v>
      </c>
      <c r="E71" s="69" t="s">
        <v>408</v>
      </c>
      <c r="F71" s="69" t="s">
        <v>375</v>
      </c>
      <c r="G71" s="69" t="s">
        <v>98</v>
      </c>
      <c r="H71" s="69" t="s">
        <v>118</v>
      </c>
      <c r="I71" s="69" t="s">
        <v>103</v>
      </c>
      <c r="J71" s="6" t="s">
        <v>84</v>
      </c>
      <c r="K71" s="108">
        <v>130</v>
      </c>
      <c r="L71" s="108">
        <v>136.3</v>
      </c>
      <c r="M71" s="109">
        <f t="shared" si="1"/>
        <v>104.84615384615385</v>
      </c>
    </row>
    <row r="72" spans="1:13" ht="48">
      <c r="A72" s="66">
        <f t="shared" si="2"/>
        <v>57</v>
      </c>
      <c r="B72" s="69" t="s">
        <v>116</v>
      </c>
      <c r="C72" s="69" t="s">
        <v>138</v>
      </c>
      <c r="D72" s="69" t="s">
        <v>402</v>
      </c>
      <c r="E72" s="69" t="s">
        <v>409</v>
      </c>
      <c r="F72" s="69" t="s">
        <v>116</v>
      </c>
      <c r="G72" s="69" t="s">
        <v>123</v>
      </c>
      <c r="H72" s="69" t="s">
        <v>118</v>
      </c>
      <c r="I72" s="69" t="s">
        <v>103</v>
      </c>
      <c r="J72" s="7" t="s">
        <v>85</v>
      </c>
      <c r="K72" s="108">
        <v>360</v>
      </c>
      <c r="L72" s="108">
        <v>357.2</v>
      </c>
      <c r="M72" s="109">
        <f t="shared" si="1"/>
        <v>99.22222222222223</v>
      </c>
    </row>
    <row r="73" spans="1:13" s="33" customFormat="1" ht="24">
      <c r="A73" s="66">
        <f t="shared" si="2"/>
        <v>58</v>
      </c>
      <c r="B73" s="75" t="s">
        <v>116</v>
      </c>
      <c r="C73" s="75" t="s">
        <v>138</v>
      </c>
      <c r="D73" s="75" t="s">
        <v>402</v>
      </c>
      <c r="E73" s="75" t="s">
        <v>410</v>
      </c>
      <c r="F73" s="75" t="s">
        <v>398</v>
      </c>
      <c r="G73" s="75" t="s">
        <v>98</v>
      </c>
      <c r="H73" s="75" t="s">
        <v>118</v>
      </c>
      <c r="I73" s="75" t="s">
        <v>103</v>
      </c>
      <c r="J73" s="4" t="s">
        <v>0</v>
      </c>
      <c r="K73" s="108">
        <v>1812</v>
      </c>
      <c r="L73" s="108">
        <v>1702.8</v>
      </c>
      <c r="M73" s="109">
        <f t="shared" si="1"/>
        <v>93.97350993377484</v>
      </c>
    </row>
    <row r="74" spans="1:13" s="33" customFormat="1" ht="12.75">
      <c r="A74" s="66">
        <f t="shared" si="2"/>
        <v>59</v>
      </c>
      <c r="B74" s="67" t="s">
        <v>116</v>
      </c>
      <c r="C74" s="76" t="s">
        <v>138</v>
      </c>
      <c r="D74" s="76" t="s">
        <v>411</v>
      </c>
      <c r="E74" s="76" t="s">
        <v>117</v>
      </c>
      <c r="F74" s="76" t="s">
        <v>116</v>
      </c>
      <c r="G74" s="76" t="s">
        <v>117</v>
      </c>
      <c r="H74" s="76" t="s">
        <v>118</v>
      </c>
      <c r="I74" s="76" t="s">
        <v>21</v>
      </c>
      <c r="J74" s="3" t="s">
        <v>163</v>
      </c>
      <c r="K74" s="106">
        <f>K77+K75</f>
        <v>807.2</v>
      </c>
      <c r="L74" s="106">
        <f>L77+L75</f>
        <v>808.2</v>
      </c>
      <c r="M74" s="107">
        <f t="shared" si="1"/>
        <v>100.12388503468782</v>
      </c>
    </row>
    <row r="75" spans="1:13" s="33" customFormat="1" ht="12.75">
      <c r="A75" s="66">
        <f t="shared" si="2"/>
        <v>60</v>
      </c>
      <c r="B75" s="69" t="s">
        <v>116</v>
      </c>
      <c r="C75" s="75" t="s">
        <v>138</v>
      </c>
      <c r="D75" s="75" t="s">
        <v>411</v>
      </c>
      <c r="E75" s="75" t="s">
        <v>123</v>
      </c>
      <c r="F75" s="75" t="s">
        <v>116</v>
      </c>
      <c r="G75" s="75" t="s">
        <v>117</v>
      </c>
      <c r="H75" s="75" t="s">
        <v>118</v>
      </c>
      <c r="I75" s="75" t="s">
        <v>21</v>
      </c>
      <c r="J75" s="4" t="s">
        <v>674</v>
      </c>
      <c r="K75" s="108"/>
      <c r="L75" s="108">
        <f>L76</f>
        <v>1</v>
      </c>
      <c r="M75" s="109"/>
    </row>
    <row r="76" spans="1:13" s="33" customFormat="1" ht="24">
      <c r="A76" s="66">
        <f t="shared" si="2"/>
        <v>61</v>
      </c>
      <c r="B76" s="69" t="s">
        <v>116</v>
      </c>
      <c r="C76" s="75" t="s">
        <v>138</v>
      </c>
      <c r="D76" s="75" t="s">
        <v>411</v>
      </c>
      <c r="E76" s="75" t="s">
        <v>123</v>
      </c>
      <c r="F76" s="75" t="s">
        <v>398</v>
      </c>
      <c r="G76" s="75" t="s">
        <v>98</v>
      </c>
      <c r="H76" s="75" t="s">
        <v>118</v>
      </c>
      <c r="I76" s="75" t="s">
        <v>21</v>
      </c>
      <c r="J76" s="38" t="s">
        <v>338</v>
      </c>
      <c r="K76" s="108"/>
      <c r="L76" s="108">
        <v>1</v>
      </c>
      <c r="M76" s="109"/>
    </row>
    <row r="77" spans="1:13" s="33" customFormat="1" ht="12.75">
      <c r="A77" s="66">
        <f t="shared" si="2"/>
        <v>62</v>
      </c>
      <c r="B77" s="69" t="s">
        <v>116</v>
      </c>
      <c r="C77" s="75" t="s">
        <v>138</v>
      </c>
      <c r="D77" s="75" t="s">
        <v>411</v>
      </c>
      <c r="E77" s="75" t="s">
        <v>98</v>
      </c>
      <c r="F77" s="75" t="s">
        <v>116</v>
      </c>
      <c r="G77" s="75" t="s">
        <v>117</v>
      </c>
      <c r="H77" s="75" t="s">
        <v>118</v>
      </c>
      <c r="I77" s="75" t="s">
        <v>21</v>
      </c>
      <c r="J77" s="4" t="s">
        <v>412</v>
      </c>
      <c r="K77" s="108">
        <f>K78</f>
        <v>807.2</v>
      </c>
      <c r="L77" s="108">
        <f>L78</f>
        <v>807.2</v>
      </c>
      <c r="M77" s="109">
        <f t="shared" si="1"/>
        <v>100</v>
      </c>
    </row>
    <row r="78" spans="1:13" s="33" customFormat="1" ht="12.75">
      <c r="A78" s="66">
        <f t="shared" si="2"/>
        <v>63</v>
      </c>
      <c r="B78" s="69" t="s">
        <v>68</v>
      </c>
      <c r="C78" s="75" t="s">
        <v>138</v>
      </c>
      <c r="D78" s="75" t="s">
        <v>411</v>
      </c>
      <c r="E78" s="75" t="s">
        <v>98</v>
      </c>
      <c r="F78" s="75" t="s">
        <v>398</v>
      </c>
      <c r="G78" s="75" t="s">
        <v>98</v>
      </c>
      <c r="H78" s="75" t="s">
        <v>118</v>
      </c>
      <c r="I78" s="75" t="s">
        <v>21</v>
      </c>
      <c r="J78" s="4" t="s">
        <v>86</v>
      </c>
      <c r="K78" s="108">
        <v>807.2</v>
      </c>
      <c r="L78" s="108">
        <v>807.2</v>
      </c>
      <c r="M78" s="109">
        <f t="shared" si="1"/>
        <v>100</v>
      </c>
    </row>
    <row r="79" spans="1:15" ht="12.75">
      <c r="A79" s="77">
        <f t="shared" si="2"/>
        <v>64</v>
      </c>
      <c r="B79" s="155" t="s">
        <v>116</v>
      </c>
      <c r="C79" s="155" t="s">
        <v>139</v>
      </c>
      <c r="D79" s="155" t="s">
        <v>117</v>
      </c>
      <c r="E79" s="155" t="s">
        <v>117</v>
      </c>
      <c r="F79" s="155" t="s">
        <v>116</v>
      </c>
      <c r="G79" s="155" t="s">
        <v>117</v>
      </c>
      <c r="H79" s="155" t="s">
        <v>118</v>
      </c>
      <c r="I79" s="155" t="s">
        <v>116</v>
      </c>
      <c r="J79" s="156" t="s">
        <v>132</v>
      </c>
      <c r="K79" s="153">
        <f>K80+K158+K155+K152</f>
        <v>820221.9000000001</v>
      </c>
      <c r="L79" s="153">
        <f>L80+L158+L155+L152</f>
        <v>809818.5000000001</v>
      </c>
      <c r="M79" s="154">
        <f t="shared" si="1"/>
        <v>98.73163591462261</v>
      </c>
      <c r="N79" s="65"/>
      <c r="O79" s="65"/>
    </row>
    <row r="80" spans="1:15" ht="26.25" customHeight="1">
      <c r="A80" s="66">
        <f t="shared" si="2"/>
        <v>65</v>
      </c>
      <c r="B80" s="69" t="s">
        <v>116</v>
      </c>
      <c r="C80" s="69" t="s">
        <v>139</v>
      </c>
      <c r="D80" s="69" t="s">
        <v>95</v>
      </c>
      <c r="E80" s="69" t="s">
        <v>117</v>
      </c>
      <c r="F80" s="69" t="s">
        <v>116</v>
      </c>
      <c r="G80" s="69" t="s">
        <v>117</v>
      </c>
      <c r="H80" s="69" t="s">
        <v>118</v>
      </c>
      <c r="I80" s="69" t="s">
        <v>116</v>
      </c>
      <c r="J80" s="3" t="s">
        <v>164</v>
      </c>
      <c r="K80" s="106">
        <f>K81+K86+K118+K149</f>
        <v>820658.8</v>
      </c>
      <c r="L80" s="106">
        <f>L81+L86+L118+L149</f>
        <v>810255.4</v>
      </c>
      <c r="M80" s="107">
        <f t="shared" si="1"/>
        <v>98.73231116269027</v>
      </c>
      <c r="N80" s="65"/>
      <c r="O80" s="65"/>
    </row>
    <row r="81" spans="1:13" ht="25.5">
      <c r="A81" s="66">
        <f t="shared" si="2"/>
        <v>66</v>
      </c>
      <c r="B81" s="69" t="s">
        <v>130</v>
      </c>
      <c r="C81" s="114" t="s">
        <v>139</v>
      </c>
      <c r="D81" s="114" t="s">
        <v>95</v>
      </c>
      <c r="E81" s="114" t="s">
        <v>100</v>
      </c>
      <c r="F81" s="114" t="s">
        <v>116</v>
      </c>
      <c r="G81" s="114" t="s">
        <v>117</v>
      </c>
      <c r="H81" s="114" t="s">
        <v>118</v>
      </c>
      <c r="I81" s="114" t="s">
        <v>131</v>
      </c>
      <c r="J81" s="115" t="s">
        <v>62</v>
      </c>
      <c r="K81" s="116">
        <f>K82+K84</f>
        <v>292413.7</v>
      </c>
      <c r="L81" s="108">
        <f>L82+L84</f>
        <v>292413.7</v>
      </c>
      <c r="M81" s="109">
        <f t="shared" si="1"/>
        <v>100</v>
      </c>
    </row>
    <row r="82" spans="1:15" ht="12.75">
      <c r="A82" s="66">
        <f t="shared" si="2"/>
        <v>67</v>
      </c>
      <c r="B82" s="69" t="s">
        <v>130</v>
      </c>
      <c r="C82" s="114" t="s">
        <v>139</v>
      </c>
      <c r="D82" s="114" t="s">
        <v>95</v>
      </c>
      <c r="E82" s="114" t="s">
        <v>675</v>
      </c>
      <c r="F82" s="114" t="s">
        <v>413</v>
      </c>
      <c r="G82" s="114" t="s">
        <v>117</v>
      </c>
      <c r="H82" s="114" t="s">
        <v>118</v>
      </c>
      <c r="I82" s="114" t="s">
        <v>131</v>
      </c>
      <c r="J82" s="4" t="s">
        <v>87</v>
      </c>
      <c r="K82" s="108">
        <f>K83</f>
        <v>256539.2</v>
      </c>
      <c r="L82" s="108">
        <f>L83</f>
        <v>256539.2</v>
      </c>
      <c r="M82" s="109">
        <f t="shared" si="1"/>
        <v>100</v>
      </c>
      <c r="N82" s="65"/>
      <c r="O82" s="65"/>
    </row>
    <row r="83" spans="1:15" ht="24">
      <c r="A83" s="66">
        <f t="shared" si="2"/>
        <v>68</v>
      </c>
      <c r="B83" s="69" t="s">
        <v>130</v>
      </c>
      <c r="C83" s="114" t="s">
        <v>139</v>
      </c>
      <c r="D83" s="114" t="s">
        <v>95</v>
      </c>
      <c r="E83" s="114" t="s">
        <v>675</v>
      </c>
      <c r="F83" s="114" t="s">
        <v>413</v>
      </c>
      <c r="G83" s="114" t="s">
        <v>98</v>
      </c>
      <c r="H83" s="114" t="s">
        <v>339</v>
      </c>
      <c r="I83" s="114" t="s">
        <v>131</v>
      </c>
      <c r="J83" s="4" t="s">
        <v>88</v>
      </c>
      <c r="K83" s="116">
        <v>256539.2</v>
      </c>
      <c r="L83" s="108">
        <v>256539.2</v>
      </c>
      <c r="M83" s="109">
        <f t="shared" si="1"/>
        <v>100</v>
      </c>
      <c r="N83" s="65"/>
      <c r="O83" s="65"/>
    </row>
    <row r="84" spans="1:15" ht="24">
      <c r="A84" s="66">
        <f t="shared" si="2"/>
        <v>69</v>
      </c>
      <c r="B84" s="69" t="s">
        <v>130</v>
      </c>
      <c r="C84" s="114" t="s">
        <v>139</v>
      </c>
      <c r="D84" s="114" t="s">
        <v>95</v>
      </c>
      <c r="E84" s="114" t="s">
        <v>675</v>
      </c>
      <c r="F84" s="114" t="s">
        <v>676</v>
      </c>
      <c r="G84" s="114" t="s">
        <v>117</v>
      </c>
      <c r="H84" s="114" t="s">
        <v>118</v>
      </c>
      <c r="I84" s="114" t="s">
        <v>131</v>
      </c>
      <c r="J84" s="4" t="s">
        <v>89</v>
      </c>
      <c r="K84" s="108">
        <f>K85</f>
        <v>35874.5</v>
      </c>
      <c r="L84" s="108">
        <f>L85</f>
        <v>35874.5</v>
      </c>
      <c r="M84" s="109">
        <f t="shared" si="1"/>
        <v>100</v>
      </c>
      <c r="N84" s="65"/>
      <c r="O84" s="65"/>
    </row>
    <row r="85" spans="1:15" ht="24">
      <c r="A85" s="66">
        <f t="shared" si="2"/>
        <v>70</v>
      </c>
      <c r="B85" s="69" t="s">
        <v>130</v>
      </c>
      <c r="C85" s="114" t="s">
        <v>139</v>
      </c>
      <c r="D85" s="114" t="s">
        <v>95</v>
      </c>
      <c r="E85" s="114" t="s">
        <v>675</v>
      </c>
      <c r="F85" s="114" t="s">
        <v>676</v>
      </c>
      <c r="G85" s="114" t="s">
        <v>98</v>
      </c>
      <c r="H85" s="114" t="s">
        <v>118</v>
      </c>
      <c r="I85" s="114" t="s">
        <v>131</v>
      </c>
      <c r="J85" s="4" t="s">
        <v>133</v>
      </c>
      <c r="K85" s="116">
        <v>35874.5</v>
      </c>
      <c r="L85" s="108">
        <v>35874.5</v>
      </c>
      <c r="M85" s="109">
        <f t="shared" si="1"/>
        <v>100</v>
      </c>
      <c r="N85" s="65"/>
      <c r="O85" s="65"/>
    </row>
    <row r="86" spans="1:15" ht="24">
      <c r="A86" s="66">
        <f t="shared" si="2"/>
        <v>71</v>
      </c>
      <c r="B86" s="114" t="s">
        <v>130</v>
      </c>
      <c r="C86" s="114" t="s">
        <v>139</v>
      </c>
      <c r="D86" s="114" t="s">
        <v>95</v>
      </c>
      <c r="E86" s="114" t="s">
        <v>677</v>
      </c>
      <c r="F86" s="114" t="s">
        <v>116</v>
      </c>
      <c r="G86" s="114" t="s">
        <v>117</v>
      </c>
      <c r="H86" s="114" t="s">
        <v>118</v>
      </c>
      <c r="I86" s="114" t="s">
        <v>131</v>
      </c>
      <c r="J86" s="4" t="s">
        <v>165</v>
      </c>
      <c r="K86" s="108">
        <f>K87+K90+K91+K88+K89</f>
        <v>110910.59999999999</v>
      </c>
      <c r="L86" s="108">
        <f>L87+L90+L91+L88+L89</f>
        <v>109167.49999999997</v>
      </c>
      <c r="M86" s="109">
        <f t="shared" si="1"/>
        <v>98.42837384343784</v>
      </c>
      <c r="N86" s="65"/>
      <c r="O86" s="65"/>
    </row>
    <row r="87" spans="1:15" ht="24">
      <c r="A87" s="66">
        <f t="shared" si="2"/>
        <v>72</v>
      </c>
      <c r="B87" s="69" t="s">
        <v>130</v>
      </c>
      <c r="C87" s="69" t="s">
        <v>139</v>
      </c>
      <c r="D87" s="69" t="s">
        <v>95</v>
      </c>
      <c r="E87" s="69" t="s">
        <v>677</v>
      </c>
      <c r="F87" s="69" t="s">
        <v>678</v>
      </c>
      <c r="G87" s="69" t="s">
        <v>98</v>
      </c>
      <c r="H87" s="69" t="s">
        <v>118</v>
      </c>
      <c r="I87" s="69" t="s">
        <v>131</v>
      </c>
      <c r="J87" s="40" t="s">
        <v>679</v>
      </c>
      <c r="K87" s="116">
        <v>7363.5</v>
      </c>
      <c r="L87" s="108">
        <v>7363.5</v>
      </c>
      <c r="M87" s="109">
        <f t="shared" si="1"/>
        <v>100</v>
      </c>
      <c r="N87" s="65"/>
      <c r="O87" s="65"/>
    </row>
    <row r="88" spans="1:15" ht="36">
      <c r="A88" s="66">
        <f t="shared" si="2"/>
        <v>73</v>
      </c>
      <c r="B88" s="69" t="s">
        <v>130</v>
      </c>
      <c r="C88" s="69" t="s">
        <v>139</v>
      </c>
      <c r="D88" s="69" t="s">
        <v>95</v>
      </c>
      <c r="E88" s="69" t="s">
        <v>403</v>
      </c>
      <c r="F88" s="69" t="s">
        <v>680</v>
      </c>
      <c r="G88" s="69" t="s">
        <v>98</v>
      </c>
      <c r="H88" s="69" t="s">
        <v>118</v>
      </c>
      <c r="I88" s="69" t="s">
        <v>131</v>
      </c>
      <c r="J88" s="40" t="s">
        <v>681</v>
      </c>
      <c r="K88" s="116">
        <v>685.3</v>
      </c>
      <c r="L88" s="108">
        <v>684.7</v>
      </c>
      <c r="M88" s="109">
        <f t="shared" si="1"/>
        <v>99.91244710345836</v>
      </c>
      <c r="N88" s="65"/>
      <c r="O88" s="65"/>
    </row>
    <row r="89" spans="1:15" ht="36">
      <c r="A89" s="66">
        <f t="shared" si="2"/>
        <v>74</v>
      </c>
      <c r="B89" s="69" t="s">
        <v>130</v>
      </c>
      <c r="C89" s="69" t="s">
        <v>139</v>
      </c>
      <c r="D89" s="69" t="s">
        <v>95</v>
      </c>
      <c r="E89" s="69" t="s">
        <v>403</v>
      </c>
      <c r="F89" s="69" t="s">
        <v>682</v>
      </c>
      <c r="G89" s="69" t="s">
        <v>98</v>
      </c>
      <c r="H89" s="69" t="s">
        <v>118</v>
      </c>
      <c r="I89" s="69" t="s">
        <v>131</v>
      </c>
      <c r="J89" s="40" t="s">
        <v>683</v>
      </c>
      <c r="K89" s="116">
        <v>2617.9</v>
      </c>
      <c r="L89" s="108">
        <v>2617.9</v>
      </c>
      <c r="M89" s="109">
        <f t="shared" si="1"/>
        <v>100</v>
      </c>
      <c r="N89" s="65"/>
      <c r="O89" s="65"/>
    </row>
    <row r="90" spans="1:15" ht="24">
      <c r="A90" s="66">
        <f t="shared" si="2"/>
        <v>75</v>
      </c>
      <c r="B90" s="69" t="s">
        <v>130</v>
      </c>
      <c r="C90" s="69" t="s">
        <v>139</v>
      </c>
      <c r="D90" s="69" t="s">
        <v>95</v>
      </c>
      <c r="E90" s="69" t="s">
        <v>403</v>
      </c>
      <c r="F90" s="69" t="s">
        <v>684</v>
      </c>
      <c r="G90" s="69" t="s">
        <v>98</v>
      </c>
      <c r="H90" s="69" t="s">
        <v>118</v>
      </c>
      <c r="I90" s="69" t="s">
        <v>131</v>
      </c>
      <c r="J90" s="40" t="s">
        <v>685</v>
      </c>
      <c r="K90" s="116">
        <v>549.9</v>
      </c>
      <c r="L90" s="108">
        <v>549.9</v>
      </c>
      <c r="M90" s="109">
        <f t="shared" si="1"/>
        <v>100</v>
      </c>
      <c r="N90" s="65"/>
      <c r="O90" s="65"/>
    </row>
    <row r="91" spans="1:15" ht="12.75">
      <c r="A91" s="66">
        <f t="shared" si="2"/>
        <v>76</v>
      </c>
      <c r="B91" s="69" t="s">
        <v>130</v>
      </c>
      <c r="C91" s="69" t="s">
        <v>139</v>
      </c>
      <c r="D91" s="69" t="s">
        <v>95</v>
      </c>
      <c r="E91" s="69" t="s">
        <v>686</v>
      </c>
      <c r="F91" s="69" t="s">
        <v>416</v>
      </c>
      <c r="G91" s="69" t="s">
        <v>98</v>
      </c>
      <c r="H91" s="69" t="s">
        <v>118</v>
      </c>
      <c r="I91" s="69" t="s">
        <v>131</v>
      </c>
      <c r="J91" s="4" t="s">
        <v>90</v>
      </c>
      <c r="K91" s="116">
        <f>K95+K97+K101+K102+K104+K108+K109+K110+K111+K112+K113+K115+K116+K106+K117+K93+K94+K114+K103+K99+K107+K100+K96+K98+K105</f>
        <v>99694</v>
      </c>
      <c r="L91" s="116">
        <f>L95+L97+L101+L102+L104+L108+L109+L110+L111+L112+L113+L115+L116+L106+L117+L93+L94+L114+L103+L99+L107+L100+L96+L98+L105</f>
        <v>97951.49999999999</v>
      </c>
      <c r="M91" s="109">
        <f>L91/K91*100</f>
        <v>98.25215158384655</v>
      </c>
      <c r="N91" s="65"/>
      <c r="O91" s="65"/>
    </row>
    <row r="92" spans="1:15" ht="12.75">
      <c r="A92" s="66"/>
      <c r="B92" s="69"/>
      <c r="C92" s="69"/>
      <c r="D92" s="69"/>
      <c r="E92" s="69"/>
      <c r="F92" s="69"/>
      <c r="G92" s="69"/>
      <c r="H92" s="69"/>
      <c r="I92" s="69"/>
      <c r="J92" s="115" t="s">
        <v>336</v>
      </c>
      <c r="K92" s="108"/>
      <c r="L92" s="108"/>
      <c r="M92" s="109"/>
      <c r="N92" s="65"/>
      <c r="O92" s="65"/>
    </row>
    <row r="93" spans="1:15" ht="48.75" customHeight="1">
      <c r="A93" s="66" t="s">
        <v>687</v>
      </c>
      <c r="B93" s="114" t="s">
        <v>130</v>
      </c>
      <c r="C93" s="114" t="s">
        <v>139</v>
      </c>
      <c r="D93" s="114" t="s">
        <v>95</v>
      </c>
      <c r="E93" s="114" t="s">
        <v>686</v>
      </c>
      <c r="F93" s="114" t="s">
        <v>416</v>
      </c>
      <c r="G93" s="114" t="s">
        <v>98</v>
      </c>
      <c r="H93" s="114" t="s">
        <v>688</v>
      </c>
      <c r="I93" s="114" t="s">
        <v>131</v>
      </c>
      <c r="J93" s="40" t="s">
        <v>689</v>
      </c>
      <c r="K93" s="108">
        <v>6188</v>
      </c>
      <c r="L93" s="108">
        <v>6188</v>
      </c>
      <c r="M93" s="109">
        <f>L93/K93*100</f>
        <v>100</v>
      </c>
      <c r="N93" s="65"/>
      <c r="O93" s="65"/>
    </row>
    <row r="94" spans="1:15" ht="48">
      <c r="A94" s="66" t="s">
        <v>690</v>
      </c>
      <c r="B94" s="114" t="s">
        <v>130</v>
      </c>
      <c r="C94" s="114" t="s">
        <v>139</v>
      </c>
      <c r="D94" s="114" t="s">
        <v>95</v>
      </c>
      <c r="E94" s="114" t="s">
        <v>686</v>
      </c>
      <c r="F94" s="114" t="s">
        <v>416</v>
      </c>
      <c r="G94" s="114" t="s">
        <v>98</v>
      </c>
      <c r="H94" s="114" t="s">
        <v>691</v>
      </c>
      <c r="I94" s="114" t="s">
        <v>131</v>
      </c>
      <c r="J94" s="40" t="s">
        <v>692</v>
      </c>
      <c r="K94" s="108">
        <v>184.6</v>
      </c>
      <c r="L94" s="108">
        <v>184.6</v>
      </c>
      <c r="M94" s="109">
        <f>L94/K94*100</f>
        <v>100</v>
      </c>
      <c r="N94" s="65"/>
      <c r="O94" s="65"/>
    </row>
    <row r="95" spans="1:13" ht="72">
      <c r="A95" s="66" t="s">
        <v>693</v>
      </c>
      <c r="B95" s="114" t="s">
        <v>130</v>
      </c>
      <c r="C95" s="114" t="s">
        <v>139</v>
      </c>
      <c r="D95" s="114" t="s">
        <v>95</v>
      </c>
      <c r="E95" s="114" t="s">
        <v>686</v>
      </c>
      <c r="F95" s="114" t="s">
        <v>416</v>
      </c>
      <c r="G95" s="114" t="s">
        <v>98</v>
      </c>
      <c r="H95" s="114" t="s">
        <v>694</v>
      </c>
      <c r="I95" s="114" t="s">
        <v>131</v>
      </c>
      <c r="J95" s="117" t="s">
        <v>695</v>
      </c>
      <c r="K95" s="118">
        <v>707.1</v>
      </c>
      <c r="L95" s="108">
        <v>707.1</v>
      </c>
      <c r="M95" s="109">
        <f aca="true" t="shared" si="3" ref="M95:M159">L95/K95*100</f>
        <v>100</v>
      </c>
    </row>
    <row r="96" spans="1:13" ht="73.5" customHeight="1">
      <c r="A96" s="66" t="s">
        <v>696</v>
      </c>
      <c r="B96" s="114" t="s">
        <v>130</v>
      </c>
      <c r="C96" s="114" t="s">
        <v>139</v>
      </c>
      <c r="D96" s="114" t="s">
        <v>95</v>
      </c>
      <c r="E96" s="114" t="s">
        <v>686</v>
      </c>
      <c r="F96" s="114" t="s">
        <v>416</v>
      </c>
      <c r="G96" s="114" t="s">
        <v>98</v>
      </c>
      <c r="H96" s="114" t="s">
        <v>697</v>
      </c>
      <c r="I96" s="114" t="s">
        <v>131</v>
      </c>
      <c r="J96" s="117" t="s">
        <v>698</v>
      </c>
      <c r="K96" s="118">
        <v>596.5</v>
      </c>
      <c r="L96" s="108">
        <v>596.5</v>
      </c>
      <c r="M96" s="109">
        <f t="shared" si="3"/>
        <v>100</v>
      </c>
    </row>
    <row r="97" spans="1:13" ht="36">
      <c r="A97" s="66" t="s">
        <v>699</v>
      </c>
      <c r="B97" s="114" t="s">
        <v>130</v>
      </c>
      <c r="C97" s="114" t="s">
        <v>139</v>
      </c>
      <c r="D97" s="114" t="s">
        <v>95</v>
      </c>
      <c r="E97" s="114" t="s">
        <v>686</v>
      </c>
      <c r="F97" s="114" t="s">
        <v>416</v>
      </c>
      <c r="G97" s="114" t="s">
        <v>98</v>
      </c>
      <c r="H97" s="114" t="s">
        <v>700</v>
      </c>
      <c r="I97" s="114" t="s">
        <v>131</v>
      </c>
      <c r="J97" s="40" t="s">
        <v>701</v>
      </c>
      <c r="K97" s="118">
        <v>788</v>
      </c>
      <c r="L97" s="108">
        <v>788</v>
      </c>
      <c r="M97" s="109">
        <f t="shared" si="3"/>
        <v>100</v>
      </c>
    </row>
    <row r="98" spans="1:13" ht="40.5" customHeight="1">
      <c r="A98" s="66" t="s">
        <v>702</v>
      </c>
      <c r="B98" s="114" t="s">
        <v>130</v>
      </c>
      <c r="C98" s="114" t="s">
        <v>139</v>
      </c>
      <c r="D98" s="114" t="s">
        <v>95</v>
      </c>
      <c r="E98" s="114" t="s">
        <v>686</v>
      </c>
      <c r="F98" s="114" t="s">
        <v>416</v>
      </c>
      <c r="G98" s="114" t="s">
        <v>98</v>
      </c>
      <c r="H98" s="114" t="s">
        <v>703</v>
      </c>
      <c r="I98" s="114" t="s">
        <v>131</v>
      </c>
      <c r="J98" s="40" t="s">
        <v>704</v>
      </c>
      <c r="K98" s="118">
        <v>247.7</v>
      </c>
      <c r="L98" s="108">
        <v>247.7</v>
      </c>
      <c r="M98" s="109">
        <f t="shared" si="3"/>
        <v>100</v>
      </c>
    </row>
    <row r="99" spans="1:13" ht="63" customHeight="1">
      <c r="A99" s="66" t="s">
        <v>705</v>
      </c>
      <c r="B99" s="114" t="s">
        <v>130</v>
      </c>
      <c r="C99" s="114" t="s">
        <v>139</v>
      </c>
      <c r="D99" s="114" t="s">
        <v>95</v>
      </c>
      <c r="E99" s="114" t="s">
        <v>686</v>
      </c>
      <c r="F99" s="114" t="s">
        <v>416</v>
      </c>
      <c r="G99" s="114" t="s">
        <v>98</v>
      </c>
      <c r="H99" s="114" t="s">
        <v>706</v>
      </c>
      <c r="I99" s="114" t="s">
        <v>131</v>
      </c>
      <c r="J99" s="117" t="s">
        <v>707</v>
      </c>
      <c r="K99" s="118">
        <v>14765.5</v>
      </c>
      <c r="L99" s="108">
        <v>14765.5</v>
      </c>
      <c r="M99" s="109">
        <f t="shared" si="3"/>
        <v>100</v>
      </c>
    </row>
    <row r="100" spans="1:13" ht="100.5" customHeight="1">
      <c r="A100" s="66" t="s">
        <v>708</v>
      </c>
      <c r="B100" s="114" t="s">
        <v>130</v>
      </c>
      <c r="C100" s="114" t="s">
        <v>139</v>
      </c>
      <c r="D100" s="114" t="s">
        <v>95</v>
      </c>
      <c r="E100" s="114" t="s">
        <v>686</v>
      </c>
      <c r="F100" s="114" t="s">
        <v>416</v>
      </c>
      <c r="G100" s="114" t="s">
        <v>98</v>
      </c>
      <c r="H100" s="114" t="s">
        <v>709</v>
      </c>
      <c r="I100" s="114" t="s">
        <v>131</v>
      </c>
      <c r="J100" s="117" t="s">
        <v>710</v>
      </c>
      <c r="K100" s="118">
        <v>42.7</v>
      </c>
      <c r="L100" s="108">
        <v>42.7</v>
      </c>
      <c r="M100" s="109">
        <f t="shared" si="3"/>
        <v>100</v>
      </c>
    </row>
    <row r="101" spans="1:13" ht="84">
      <c r="A101" s="66" t="s">
        <v>711</v>
      </c>
      <c r="B101" s="114" t="s">
        <v>130</v>
      </c>
      <c r="C101" s="114" t="s">
        <v>139</v>
      </c>
      <c r="D101" s="114" t="s">
        <v>95</v>
      </c>
      <c r="E101" s="114" t="s">
        <v>686</v>
      </c>
      <c r="F101" s="114" t="s">
        <v>416</v>
      </c>
      <c r="G101" s="114" t="s">
        <v>98</v>
      </c>
      <c r="H101" s="114" t="s">
        <v>712</v>
      </c>
      <c r="I101" s="114" t="s">
        <v>131</v>
      </c>
      <c r="J101" s="117" t="s">
        <v>713</v>
      </c>
      <c r="K101" s="118">
        <v>25000</v>
      </c>
      <c r="L101" s="108">
        <v>24901.2</v>
      </c>
      <c r="M101" s="109">
        <f t="shared" si="3"/>
        <v>99.60480000000001</v>
      </c>
    </row>
    <row r="102" spans="1:13" ht="60">
      <c r="A102" s="66" t="s">
        <v>714</v>
      </c>
      <c r="B102" s="114" t="s">
        <v>130</v>
      </c>
      <c r="C102" s="114" t="s">
        <v>139</v>
      </c>
      <c r="D102" s="114" t="s">
        <v>95</v>
      </c>
      <c r="E102" s="114" t="s">
        <v>686</v>
      </c>
      <c r="F102" s="114" t="s">
        <v>416</v>
      </c>
      <c r="G102" s="114" t="s">
        <v>98</v>
      </c>
      <c r="H102" s="114" t="s">
        <v>715</v>
      </c>
      <c r="I102" s="114" t="s">
        <v>131</v>
      </c>
      <c r="J102" s="78" t="s">
        <v>716</v>
      </c>
      <c r="K102" s="118">
        <v>2332.9</v>
      </c>
      <c r="L102" s="108">
        <v>2332.8</v>
      </c>
      <c r="M102" s="109">
        <f t="shared" si="3"/>
        <v>99.99571348964808</v>
      </c>
    </row>
    <row r="103" spans="1:13" ht="61.5" customHeight="1">
      <c r="A103" s="66" t="s">
        <v>717</v>
      </c>
      <c r="B103" s="114" t="s">
        <v>130</v>
      </c>
      <c r="C103" s="114" t="s">
        <v>139</v>
      </c>
      <c r="D103" s="114" t="s">
        <v>95</v>
      </c>
      <c r="E103" s="114" t="s">
        <v>686</v>
      </c>
      <c r="F103" s="114" t="s">
        <v>416</v>
      </c>
      <c r="G103" s="114" t="s">
        <v>98</v>
      </c>
      <c r="H103" s="114" t="s">
        <v>718</v>
      </c>
      <c r="I103" s="114" t="s">
        <v>131</v>
      </c>
      <c r="J103" s="78" t="s">
        <v>719</v>
      </c>
      <c r="K103" s="118">
        <v>76.4</v>
      </c>
      <c r="L103" s="108">
        <v>76.4</v>
      </c>
      <c r="M103" s="109">
        <f t="shared" si="3"/>
        <v>100</v>
      </c>
    </row>
    <row r="104" spans="1:13" ht="79.5" customHeight="1">
      <c r="A104" s="66" t="s">
        <v>720</v>
      </c>
      <c r="B104" s="114" t="s">
        <v>130</v>
      </c>
      <c r="C104" s="114" t="s">
        <v>139</v>
      </c>
      <c r="D104" s="114" t="s">
        <v>95</v>
      </c>
      <c r="E104" s="114" t="s">
        <v>686</v>
      </c>
      <c r="F104" s="114" t="s">
        <v>416</v>
      </c>
      <c r="G104" s="114" t="s">
        <v>98</v>
      </c>
      <c r="H104" s="114" t="s">
        <v>721</v>
      </c>
      <c r="I104" s="114" t="s">
        <v>131</v>
      </c>
      <c r="J104" s="78" t="s">
        <v>722</v>
      </c>
      <c r="K104" s="118">
        <v>524.5</v>
      </c>
      <c r="L104" s="108">
        <v>524.5</v>
      </c>
      <c r="M104" s="109">
        <f t="shared" si="3"/>
        <v>100</v>
      </c>
    </row>
    <row r="105" spans="1:13" ht="79.5" customHeight="1">
      <c r="A105" s="66" t="s">
        <v>723</v>
      </c>
      <c r="B105" s="114" t="s">
        <v>130</v>
      </c>
      <c r="C105" s="114" t="s">
        <v>139</v>
      </c>
      <c r="D105" s="114" t="s">
        <v>95</v>
      </c>
      <c r="E105" s="114" t="s">
        <v>686</v>
      </c>
      <c r="F105" s="114" t="s">
        <v>416</v>
      </c>
      <c r="G105" s="114" t="s">
        <v>98</v>
      </c>
      <c r="H105" s="114" t="s">
        <v>724</v>
      </c>
      <c r="I105" s="114" t="s">
        <v>131</v>
      </c>
      <c r="J105" s="78" t="s">
        <v>725</v>
      </c>
      <c r="K105" s="118">
        <v>500</v>
      </c>
      <c r="L105" s="108">
        <v>500</v>
      </c>
      <c r="M105" s="109">
        <f t="shared" si="3"/>
        <v>100</v>
      </c>
    </row>
    <row r="106" spans="1:13" ht="79.5" customHeight="1">
      <c r="A106" s="66" t="s">
        <v>726</v>
      </c>
      <c r="B106" s="114" t="s">
        <v>130</v>
      </c>
      <c r="C106" s="114" t="s">
        <v>139</v>
      </c>
      <c r="D106" s="114" t="s">
        <v>95</v>
      </c>
      <c r="E106" s="114" t="s">
        <v>686</v>
      </c>
      <c r="F106" s="114" t="s">
        <v>416</v>
      </c>
      <c r="G106" s="114" t="s">
        <v>98</v>
      </c>
      <c r="H106" s="114" t="s">
        <v>727</v>
      </c>
      <c r="I106" s="114" t="s">
        <v>131</v>
      </c>
      <c r="J106" s="78" t="s">
        <v>728</v>
      </c>
      <c r="K106" s="118">
        <v>3889</v>
      </c>
      <c r="L106" s="108">
        <v>2794.9</v>
      </c>
      <c r="M106" s="109">
        <f t="shared" si="3"/>
        <v>71.86680380560556</v>
      </c>
    </row>
    <row r="107" spans="1:13" ht="63" customHeight="1">
      <c r="A107" s="66" t="s">
        <v>729</v>
      </c>
      <c r="B107" s="114" t="s">
        <v>130</v>
      </c>
      <c r="C107" s="114" t="s">
        <v>139</v>
      </c>
      <c r="D107" s="114" t="s">
        <v>95</v>
      </c>
      <c r="E107" s="114" t="s">
        <v>686</v>
      </c>
      <c r="F107" s="114" t="s">
        <v>416</v>
      </c>
      <c r="G107" s="114" t="s">
        <v>98</v>
      </c>
      <c r="H107" s="114" t="s">
        <v>730</v>
      </c>
      <c r="I107" s="114" t="s">
        <v>131</v>
      </c>
      <c r="J107" s="78" t="s">
        <v>731</v>
      </c>
      <c r="K107" s="118">
        <v>97.3</v>
      </c>
      <c r="L107" s="108">
        <v>97.3</v>
      </c>
      <c r="M107" s="109">
        <f t="shared" si="3"/>
        <v>100</v>
      </c>
    </row>
    <row r="108" spans="1:13" ht="60">
      <c r="A108" s="66" t="s">
        <v>732</v>
      </c>
      <c r="B108" s="114" t="s">
        <v>130</v>
      </c>
      <c r="C108" s="114" t="s">
        <v>139</v>
      </c>
      <c r="D108" s="114" t="s">
        <v>95</v>
      </c>
      <c r="E108" s="114" t="s">
        <v>686</v>
      </c>
      <c r="F108" s="114" t="s">
        <v>416</v>
      </c>
      <c r="G108" s="114" t="s">
        <v>98</v>
      </c>
      <c r="H108" s="114" t="s">
        <v>733</v>
      </c>
      <c r="I108" s="114" t="s">
        <v>131</v>
      </c>
      <c r="J108" s="78" t="s">
        <v>734</v>
      </c>
      <c r="K108" s="118">
        <v>452.3</v>
      </c>
      <c r="L108" s="108">
        <v>452.3</v>
      </c>
      <c r="M108" s="109">
        <f t="shared" si="3"/>
        <v>100</v>
      </c>
    </row>
    <row r="109" spans="1:13" ht="36">
      <c r="A109" s="66" t="s">
        <v>735</v>
      </c>
      <c r="B109" s="114" t="s">
        <v>130</v>
      </c>
      <c r="C109" s="114" t="s">
        <v>139</v>
      </c>
      <c r="D109" s="114" t="s">
        <v>95</v>
      </c>
      <c r="E109" s="114" t="s">
        <v>686</v>
      </c>
      <c r="F109" s="114" t="s">
        <v>416</v>
      </c>
      <c r="G109" s="114" t="s">
        <v>98</v>
      </c>
      <c r="H109" s="114" t="s">
        <v>736</v>
      </c>
      <c r="I109" s="114" t="s">
        <v>131</v>
      </c>
      <c r="J109" s="78" t="s">
        <v>737</v>
      </c>
      <c r="K109" s="118">
        <v>218.6</v>
      </c>
      <c r="L109" s="108">
        <v>218.6</v>
      </c>
      <c r="M109" s="109">
        <f t="shared" si="3"/>
        <v>100</v>
      </c>
    </row>
    <row r="110" spans="1:13" ht="60">
      <c r="A110" s="66" t="s">
        <v>738</v>
      </c>
      <c r="B110" s="114" t="s">
        <v>130</v>
      </c>
      <c r="C110" s="114" t="s">
        <v>139</v>
      </c>
      <c r="D110" s="114" t="s">
        <v>95</v>
      </c>
      <c r="E110" s="114" t="s">
        <v>686</v>
      </c>
      <c r="F110" s="114" t="s">
        <v>416</v>
      </c>
      <c r="G110" s="114" t="s">
        <v>98</v>
      </c>
      <c r="H110" s="114" t="s">
        <v>739</v>
      </c>
      <c r="I110" s="114" t="s">
        <v>131</v>
      </c>
      <c r="J110" s="78" t="s">
        <v>740</v>
      </c>
      <c r="K110" s="118">
        <v>2459</v>
      </c>
      <c r="L110" s="108">
        <v>2459</v>
      </c>
      <c r="M110" s="109">
        <f t="shared" si="3"/>
        <v>100</v>
      </c>
    </row>
    <row r="111" spans="1:13" ht="96">
      <c r="A111" s="66" t="s">
        <v>741</v>
      </c>
      <c r="B111" s="114" t="s">
        <v>130</v>
      </c>
      <c r="C111" s="114" t="s">
        <v>139</v>
      </c>
      <c r="D111" s="114" t="s">
        <v>95</v>
      </c>
      <c r="E111" s="114" t="s">
        <v>686</v>
      </c>
      <c r="F111" s="114" t="s">
        <v>416</v>
      </c>
      <c r="G111" s="114" t="s">
        <v>98</v>
      </c>
      <c r="H111" s="114" t="s">
        <v>742</v>
      </c>
      <c r="I111" s="114" t="s">
        <v>131</v>
      </c>
      <c r="J111" s="78" t="s">
        <v>743</v>
      </c>
      <c r="K111" s="118">
        <v>24954.6</v>
      </c>
      <c r="L111" s="108">
        <v>24954.6</v>
      </c>
      <c r="M111" s="109">
        <f t="shared" si="3"/>
        <v>100</v>
      </c>
    </row>
    <row r="112" spans="1:13" ht="84.75" customHeight="1">
      <c r="A112" s="66" t="s">
        <v>744</v>
      </c>
      <c r="B112" s="114" t="s">
        <v>130</v>
      </c>
      <c r="C112" s="114" t="s">
        <v>139</v>
      </c>
      <c r="D112" s="114" t="s">
        <v>95</v>
      </c>
      <c r="E112" s="114" t="s">
        <v>686</v>
      </c>
      <c r="F112" s="114" t="s">
        <v>416</v>
      </c>
      <c r="G112" s="114" t="s">
        <v>98</v>
      </c>
      <c r="H112" s="114" t="s">
        <v>745</v>
      </c>
      <c r="I112" s="114" t="s">
        <v>131</v>
      </c>
      <c r="J112" s="78" t="s">
        <v>746</v>
      </c>
      <c r="K112" s="118">
        <v>120</v>
      </c>
      <c r="L112" s="108">
        <v>120</v>
      </c>
      <c r="M112" s="109">
        <f t="shared" si="3"/>
        <v>100</v>
      </c>
    </row>
    <row r="113" spans="1:13" ht="64.5" customHeight="1">
      <c r="A113" s="66" t="s">
        <v>747</v>
      </c>
      <c r="B113" s="114" t="s">
        <v>130</v>
      </c>
      <c r="C113" s="114" t="s">
        <v>139</v>
      </c>
      <c r="D113" s="114" t="s">
        <v>95</v>
      </c>
      <c r="E113" s="114" t="s">
        <v>686</v>
      </c>
      <c r="F113" s="114" t="s">
        <v>416</v>
      </c>
      <c r="G113" s="114" t="s">
        <v>98</v>
      </c>
      <c r="H113" s="114" t="s">
        <v>748</v>
      </c>
      <c r="I113" s="114" t="s">
        <v>131</v>
      </c>
      <c r="J113" s="78" t="s">
        <v>749</v>
      </c>
      <c r="K113" s="118">
        <v>2737</v>
      </c>
      <c r="L113" s="108">
        <v>2735.9</v>
      </c>
      <c r="M113" s="109">
        <f t="shared" si="3"/>
        <v>99.95981001096091</v>
      </c>
    </row>
    <row r="114" spans="1:13" ht="73.5" customHeight="1">
      <c r="A114" s="66" t="s">
        <v>750</v>
      </c>
      <c r="B114" s="114" t="s">
        <v>130</v>
      </c>
      <c r="C114" s="114" t="s">
        <v>139</v>
      </c>
      <c r="D114" s="114" t="s">
        <v>95</v>
      </c>
      <c r="E114" s="114" t="s">
        <v>686</v>
      </c>
      <c r="F114" s="114" t="s">
        <v>416</v>
      </c>
      <c r="G114" s="114" t="s">
        <v>98</v>
      </c>
      <c r="H114" s="114" t="s">
        <v>751</v>
      </c>
      <c r="I114" s="114" t="s">
        <v>131</v>
      </c>
      <c r="J114" s="78" t="s">
        <v>752</v>
      </c>
      <c r="K114" s="118">
        <v>8300</v>
      </c>
      <c r="L114" s="108">
        <v>8300</v>
      </c>
      <c r="M114" s="109">
        <f t="shared" si="3"/>
        <v>100</v>
      </c>
    </row>
    <row r="115" spans="1:13" ht="71.25" customHeight="1">
      <c r="A115" s="66" t="s">
        <v>753</v>
      </c>
      <c r="B115" s="114" t="s">
        <v>130</v>
      </c>
      <c r="C115" s="114" t="s">
        <v>139</v>
      </c>
      <c r="D115" s="114" t="s">
        <v>95</v>
      </c>
      <c r="E115" s="114" t="s">
        <v>686</v>
      </c>
      <c r="F115" s="114" t="s">
        <v>416</v>
      </c>
      <c r="G115" s="114" t="s">
        <v>98</v>
      </c>
      <c r="H115" s="114" t="s">
        <v>754</v>
      </c>
      <c r="I115" s="114" t="s">
        <v>131</v>
      </c>
      <c r="J115" s="78" t="s">
        <v>755</v>
      </c>
      <c r="K115" s="118">
        <v>3110.5</v>
      </c>
      <c r="L115" s="108">
        <v>2632</v>
      </c>
      <c r="M115" s="109">
        <f t="shared" si="3"/>
        <v>84.61662112200611</v>
      </c>
    </row>
    <row r="116" spans="1:13" ht="72" customHeight="1">
      <c r="A116" s="66" t="s">
        <v>756</v>
      </c>
      <c r="B116" s="114" t="s">
        <v>130</v>
      </c>
      <c r="C116" s="114" t="s">
        <v>139</v>
      </c>
      <c r="D116" s="114" t="s">
        <v>95</v>
      </c>
      <c r="E116" s="114" t="s">
        <v>686</v>
      </c>
      <c r="F116" s="114" t="s">
        <v>416</v>
      </c>
      <c r="G116" s="114" t="s">
        <v>98</v>
      </c>
      <c r="H116" s="114" t="s">
        <v>757</v>
      </c>
      <c r="I116" s="114" t="s">
        <v>131</v>
      </c>
      <c r="J116" s="78" t="s">
        <v>758</v>
      </c>
      <c r="K116" s="118">
        <v>321</v>
      </c>
      <c r="L116" s="108">
        <v>321</v>
      </c>
      <c r="M116" s="109">
        <f t="shared" si="3"/>
        <v>100</v>
      </c>
    </row>
    <row r="117" spans="1:13" ht="84.75" customHeight="1">
      <c r="A117" s="66" t="s">
        <v>759</v>
      </c>
      <c r="B117" s="114" t="s">
        <v>130</v>
      </c>
      <c r="C117" s="114" t="s">
        <v>139</v>
      </c>
      <c r="D117" s="114" t="s">
        <v>95</v>
      </c>
      <c r="E117" s="114" t="s">
        <v>686</v>
      </c>
      <c r="F117" s="114" t="s">
        <v>416</v>
      </c>
      <c r="G117" s="114" t="s">
        <v>98</v>
      </c>
      <c r="H117" s="114" t="s">
        <v>760</v>
      </c>
      <c r="I117" s="114" t="s">
        <v>131</v>
      </c>
      <c r="J117" s="78" t="s">
        <v>761</v>
      </c>
      <c r="K117" s="116">
        <v>1080.8</v>
      </c>
      <c r="L117" s="108">
        <v>1010.9</v>
      </c>
      <c r="M117" s="109">
        <f t="shared" si="3"/>
        <v>93.53256846780164</v>
      </c>
    </row>
    <row r="118" spans="1:13" ht="24">
      <c r="A118" s="66">
        <f>A91+1</f>
        <v>77</v>
      </c>
      <c r="B118" s="114" t="s">
        <v>130</v>
      </c>
      <c r="C118" s="114" t="s">
        <v>139</v>
      </c>
      <c r="D118" s="114" t="s">
        <v>95</v>
      </c>
      <c r="E118" s="114" t="s">
        <v>407</v>
      </c>
      <c r="F118" s="114" t="s">
        <v>116</v>
      </c>
      <c r="G118" s="114" t="s">
        <v>117</v>
      </c>
      <c r="H118" s="114" t="s">
        <v>118</v>
      </c>
      <c r="I118" s="114" t="s">
        <v>131</v>
      </c>
      <c r="J118" s="4" t="s">
        <v>63</v>
      </c>
      <c r="K118" s="116">
        <f>K119+K139+K142+K144+K146+K137</f>
        <v>395669.50000000006</v>
      </c>
      <c r="L118" s="116">
        <f>L119+L139+L142+L144+L146+L137</f>
        <v>393037.20000000007</v>
      </c>
      <c r="M118" s="109">
        <f t="shared" si="3"/>
        <v>99.33472253989757</v>
      </c>
    </row>
    <row r="119" spans="1:13" ht="24">
      <c r="A119" s="66">
        <f>A118+1</f>
        <v>78</v>
      </c>
      <c r="B119" s="114" t="s">
        <v>116</v>
      </c>
      <c r="C119" s="114" t="s">
        <v>139</v>
      </c>
      <c r="D119" s="114" t="s">
        <v>95</v>
      </c>
      <c r="E119" s="114" t="s">
        <v>407</v>
      </c>
      <c r="F119" s="114" t="s">
        <v>417</v>
      </c>
      <c r="G119" s="114" t="s">
        <v>117</v>
      </c>
      <c r="H119" s="114" t="s">
        <v>118</v>
      </c>
      <c r="I119" s="114" t="s">
        <v>131</v>
      </c>
      <c r="J119" s="119" t="s">
        <v>762</v>
      </c>
      <c r="K119" s="116">
        <f>K120</f>
        <v>321708.7</v>
      </c>
      <c r="L119" s="116">
        <f>L120</f>
        <v>319270.7</v>
      </c>
      <c r="M119" s="109">
        <f t="shared" si="3"/>
        <v>99.24217156701077</v>
      </c>
    </row>
    <row r="120" spans="1:13" ht="24">
      <c r="A120" s="66">
        <f>A119+1</f>
        <v>79</v>
      </c>
      <c r="B120" s="114" t="s">
        <v>130</v>
      </c>
      <c r="C120" s="114" t="s">
        <v>139</v>
      </c>
      <c r="D120" s="114" t="s">
        <v>95</v>
      </c>
      <c r="E120" s="114" t="s">
        <v>407</v>
      </c>
      <c r="F120" s="114" t="s">
        <v>417</v>
      </c>
      <c r="G120" s="114" t="s">
        <v>98</v>
      </c>
      <c r="H120" s="114" t="s">
        <v>118</v>
      </c>
      <c r="I120" s="114" t="s">
        <v>131</v>
      </c>
      <c r="J120" s="4" t="s">
        <v>155</v>
      </c>
      <c r="K120" s="116">
        <f>K122++K123+K124+K125+K126+K127+K128+K129+K130+K131+K132+K133+K134+K135+K136</f>
        <v>321708.7</v>
      </c>
      <c r="L120" s="116">
        <f>L122++L123+L124+L125+L126+L127+L128+L129+L130+L131+L132+L133+L134+L135+L136</f>
        <v>319270.7</v>
      </c>
      <c r="M120" s="109">
        <f t="shared" si="3"/>
        <v>99.24217156701077</v>
      </c>
    </row>
    <row r="121" spans="1:13" ht="12.75">
      <c r="A121" s="66"/>
      <c r="B121" s="114"/>
      <c r="C121" s="114"/>
      <c r="D121" s="114"/>
      <c r="E121" s="114"/>
      <c r="F121" s="114"/>
      <c r="G121" s="114"/>
      <c r="H121" s="114"/>
      <c r="I121" s="114"/>
      <c r="J121" s="115" t="s">
        <v>336</v>
      </c>
      <c r="K121" s="116"/>
      <c r="L121" s="108"/>
      <c r="M121" s="109"/>
    </row>
    <row r="122" spans="1:13" ht="112.5" customHeight="1">
      <c r="A122" s="66" t="s">
        <v>763</v>
      </c>
      <c r="B122" s="114" t="s">
        <v>130</v>
      </c>
      <c r="C122" s="114" t="s">
        <v>139</v>
      </c>
      <c r="D122" s="114" t="s">
        <v>95</v>
      </c>
      <c r="E122" s="114" t="s">
        <v>407</v>
      </c>
      <c r="F122" s="114" t="s">
        <v>417</v>
      </c>
      <c r="G122" s="114" t="s">
        <v>98</v>
      </c>
      <c r="H122" s="114" t="s">
        <v>764</v>
      </c>
      <c r="I122" s="114" t="s">
        <v>131</v>
      </c>
      <c r="J122" s="78" t="s">
        <v>765</v>
      </c>
      <c r="K122" s="116">
        <v>11967.8</v>
      </c>
      <c r="L122" s="108">
        <v>11967.8</v>
      </c>
      <c r="M122" s="109">
        <f t="shared" si="3"/>
        <v>100</v>
      </c>
    </row>
    <row r="123" spans="1:13" ht="108">
      <c r="A123" s="66" t="s">
        <v>766</v>
      </c>
      <c r="B123" s="114" t="s">
        <v>130</v>
      </c>
      <c r="C123" s="114" t="s">
        <v>139</v>
      </c>
      <c r="D123" s="114" t="s">
        <v>95</v>
      </c>
      <c r="E123" s="114" t="s">
        <v>407</v>
      </c>
      <c r="F123" s="114" t="s">
        <v>417</v>
      </c>
      <c r="G123" s="114" t="s">
        <v>98</v>
      </c>
      <c r="H123" s="114" t="s">
        <v>767</v>
      </c>
      <c r="I123" s="114" t="s">
        <v>131</v>
      </c>
      <c r="J123" s="78" t="s">
        <v>768</v>
      </c>
      <c r="K123" s="116">
        <v>151.6</v>
      </c>
      <c r="L123" s="108">
        <v>151.6</v>
      </c>
      <c r="M123" s="109">
        <f t="shared" si="3"/>
        <v>100</v>
      </c>
    </row>
    <row r="124" spans="1:13" ht="84">
      <c r="A124" s="66" t="s">
        <v>769</v>
      </c>
      <c r="B124" s="114" t="s">
        <v>130</v>
      </c>
      <c r="C124" s="114" t="s">
        <v>139</v>
      </c>
      <c r="D124" s="114" t="s">
        <v>95</v>
      </c>
      <c r="E124" s="114" t="s">
        <v>407</v>
      </c>
      <c r="F124" s="114" t="s">
        <v>417</v>
      </c>
      <c r="G124" s="114" t="s">
        <v>98</v>
      </c>
      <c r="H124" s="114" t="s">
        <v>770</v>
      </c>
      <c r="I124" s="114" t="s">
        <v>131</v>
      </c>
      <c r="J124" s="78" t="s">
        <v>771</v>
      </c>
      <c r="K124" s="116">
        <v>40</v>
      </c>
      <c r="L124" s="108">
        <v>40</v>
      </c>
      <c r="M124" s="109">
        <f t="shared" si="3"/>
        <v>100</v>
      </c>
    </row>
    <row r="125" spans="1:13" ht="148.5" customHeight="1">
      <c r="A125" s="66" t="s">
        <v>772</v>
      </c>
      <c r="B125" s="114" t="s">
        <v>130</v>
      </c>
      <c r="C125" s="114" t="s">
        <v>139</v>
      </c>
      <c r="D125" s="114" t="s">
        <v>95</v>
      </c>
      <c r="E125" s="114" t="s">
        <v>407</v>
      </c>
      <c r="F125" s="114" t="s">
        <v>417</v>
      </c>
      <c r="G125" s="114" t="s">
        <v>98</v>
      </c>
      <c r="H125" s="114" t="s">
        <v>773</v>
      </c>
      <c r="I125" s="114" t="s">
        <v>131</v>
      </c>
      <c r="J125" s="78" t="s">
        <v>774</v>
      </c>
      <c r="K125" s="116">
        <v>7408.1</v>
      </c>
      <c r="L125" s="108">
        <v>7370.9</v>
      </c>
      <c r="M125" s="109">
        <f t="shared" si="3"/>
        <v>99.49784695131004</v>
      </c>
    </row>
    <row r="126" spans="1:13" ht="48">
      <c r="A126" s="66" t="s">
        <v>775</v>
      </c>
      <c r="B126" s="114" t="s">
        <v>130</v>
      </c>
      <c r="C126" s="114" t="s">
        <v>139</v>
      </c>
      <c r="D126" s="114" t="s">
        <v>95</v>
      </c>
      <c r="E126" s="114" t="s">
        <v>407</v>
      </c>
      <c r="F126" s="114" t="s">
        <v>417</v>
      </c>
      <c r="G126" s="114" t="s">
        <v>98</v>
      </c>
      <c r="H126" s="114" t="s">
        <v>776</v>
      </c>
      <c r="I126" s="114" t="s">
        <v>131</v>
      </c>
      <c r="J126" s="78" t="s">
        <v>777</v>
      </c>
      <c r="K126" s="116">
        <v>74.7</v>
      </c>
      <c r="L126" s="108">
        <v>74.7</v>
      </c>
      <c r="M126" s="109">
        <f t="shared" si="3"/>
        <v>100</v>
      </c>
    </row>
    <row r="127" spans="1:13" ht="96">
      <c r="A127" s="66" t="s">
        <v>778</v>
      </c>
      <c r="B127" s="114" t="s">
        <v>130</v>
      </c>
      <c r="C127" s="114" t="s">
        <v>139</v>
      </c>
      <c r="D127" s="114" t="s">
        <v>95</v>
      </c>
      <c r="E127" s="114" t="s">
        <v>407</v>
      </c>
      <c r="F127" s="114" t="s">
        <v>417</v>
      </c>
      <c r="G127" s="114" t="s">
        <v>98</v>
      </c>
      <c r="H127" s="114" t="s">
        <v>779</v>
      </c>
      <c r="I127" s="114" t="s">
        <v>131</v>
      </c>
      <c r="J127" s="78" t="s">
        <v>780</v>
      </c>
      <c r="K127" s="116">
        <v>3560</v>
      </c>
      <c r="L127" s="108">
        <v>3560</v>
      </c>
      <c r="M127" s="109">
        <f t="shared" si="3"/>
        <v>100</v>
      </c>
    </row>
    <row r="128" spans="1:13" ht="96">
      <c r="A128" s="66" t="s">
        <v>781</v>
      </c>
      <c r="B128" s="114" t="s">
        <v>130</v>
      </c>
      <c r="C128" s="114" t="s">
        <v>139</v>
      </c>
      <c r="D128" s="114" t="s">
        <v>95</v>
      </c>
      <c r="E128" s="114" t="s">
        <v>407</v>
      </c>
      <c r="F128" s="114" t="s">
        <v>417</v>
      </c>
      <c r="G128" s="114" t="s">
        <v>98</v>
      </c>
      <c r="H128" s="114" t="s">
        <v>782</v>
      </c>
      <c r="I128" s="114" t="s">
        <v>131</v>
      </c>
      <c r="J128" s="78" t="s">
        <v>783</v>
      </c>
      <c r="K128" s="116">
        <v>604.2</v>
      </c>
      <c r="L128" s="108">
        <v>603.2</v>
      </c>
      <c r="M128" s="109">
        <f t="shared" si="3"/>
        <v>99.83449189010261</v>
      </c>
    </row>
    <row r="129" spans="1:13" ht="84">
      <c r="A129" s="66" t="s">
        <v>784</v>
      </c>
      <c r="B129" s="114" t="s">
        <v>130</v>
      </c>
      <c r="C129" s="114" t="s">
        <v>139</v>
      </c>
      <c r="D129" s="114" t="s">
        <v>95</v>
      </c>
      <c r="E129" s="114" t="s">
        <v>407</v>
      </c>
      <c r="F129" s="114" t="s">
        <v>417</v>
      </c>
      <c r="G129" s="114" t="s">
        <v>98</v>
      </c>
      <c r="H129" s="114" t="s">
        <v>785</v>
      </c>
      <c r="I129" s="114" t="s">
        <v>131</v>
      </c>
      <c r="J129" s="78" t="s">
        <v>786</v>
      </c>
      <c r="K129" s="116">
        <v>1081.8</v>
      </c>
      <c r="L129" s="108">
        <v>1081.8</v>
      </c>
      <c r="M129" s="109">
        <f t="shared" si="3"/>
        <v>100</v>
      </c>
    </row>
    <row r="130" spans="1:13" ht="120">
      <c r="A130" s="66" t="s">
        <v>787</v>
      </c>
      <c r="B130" s="114" t="s">
        <v>130</v>
      </c>
      <c r="C130" s="114" t="s">
        <v>139</v>
      </c>
      <c r="D130" s="114" t="s">
        <v>95</v>
      </c>
      <c r="E130" s="114" t="s">
        <v>407</v>
      </c>
      <c r="F130" s="114" t="s">
        <v>417</v>
      </c>
      <c r="G130" s="114" t="s">
        <v>98</v>
      </c>
      <c r="H130" s="114" t="s">
        <v>788</v>
      </c>
      <c r="I130" s="114" t="s">
        <v>131</v>
      </c>
      <c r="J130" s="78" t="s">
        <v>789</v>
      </c>
      <c r="K130" s="116">
        <v>114.5</v>
      </c>
      <c r="L130" s="108">
        <v>88.4</v>
      </c>
      <c r="M130" s="109">
        <f t="shared" si="3"/>
        <v>77.2052401746725</v>
      </c>
    </row>
    <row r="131" spans="1:13" ht="180">
      <c r="A131" s="66" t="s">
        <v>790</v>
      </c>
      <c r="B131" s="114" t="s">
        <v>130</v>
      </c>
      <c r="C131" s="114" t="s">
        <v>139</v>
      </c>
      <c r="D131" s="114" t="s">
        <v>95</v>
      </c>
      <c r="E131" s="114" t="s">
        <v>407</v>
      </c>
      <c r="F131" s="114" t="s">
        <v>417</v>
      </c>
      <c r="G131" s="114" t="s">
        <v>98</v>
      </c>
      <c r="H131" s="114" t="s">
        <v>791</v>
      </c>
      <c r="I131" s="114" t="s">
        <v>131</v>
      </c>
      <c r="J131" s="78" t="s">
        <v>792</v>
      </c>
      <c r="K131" s="116">
        <v>191292.7</v>
      </c>
      <c r="L131" s="108">
        <v>191292.7</v>
      </c>
      <c r="M131" s="109">
        <f t="shared" si="3"/>
        <v>100</v>
      </c>
    </row>
    <row r="132" spans="1:13" ht="84">
      <c r="A132" s="66" t="s">
        <v>793</v>
      </c>
      <c r="B132" s="114" t="s">
        <v>130</v>
      </c>
      <c r="C132" s="114" t="s">
        <v>139</v>
      </c>
      <c r="D132" s="114" t="s">
        <v>95</v>
      </c>
      <c r="E132" s="114" t="s">
        <v>407</v>
      </c>
      <c r="F132" s="114" t="s">
        <v>417</v>
      </c>
      <c r="G132" s="114" t="s">
        <v>98</v>
      </c>
      <c r="H132" s="114" t="s">
        <v>794</v>
      </c>
      <c r="I132" s="114" t="s">
        <v>131</v>
      </c>
      <c r="J132" s="78" t="s">
        <v>795</v>
      </c>
      <c r="K132" s="116">
        <v>17782</v>
      </c>
      <c r="L132" s="108">
        <v>15444</v>
      </c>
      <c r="M132" s="109">
        <f t="shared" si="3"/>
        <v>86.85187268023844</v>
      </c>
    </row>
    <row r="133" spans="1:13" ht="84">
      <c r="A133" s="66" t="s">
        <v>796</v>
      </c>
      <c r="B133" s="114" t="s">
        <v>130</v>
      </c>
      <c r="C133" s="114" t="s">
        <v>139</v>
      </c>
      <c r="D133" s="114" t="s">
        <v>95</v>
      </c>
      <c r="E133" s="114" t="s">
        <v>407</v>
      </c>
      <c r="F133" s="114" t="s">
        <v>417</v>
      </c>
      <c r="G133" s="114" t="s">
        <v>98</v>
      </c>
      <c r="H133" s="114" t="s">
        <v>797</v>
      </c>
      <c r="I133" s="114" t="s">
        <v>131</v>
      </c>
      <c r="J133" s="78" t="s">
        <v>798</v>
      </c>
      <c r="K133" s="116">
        <v>20251.8</v>
      </c>
      <c r="L133" s="108">
        <v>20216.1</v>
      </c>
      <c r="M133" s="109">
        <f t="shared" si="3"/>
        <v>99.82371937309276</v>
      </c>
    </row>
    <row r="134" spans="1:13" ht="168">
      <c r="A134" s="66" t="s">
        <v>799</v>
      </c>
      <c r="B134" s="114" t="s">
        <v>130</v>
      </c>
      <c r="C134" s="114" t="s">
        <v>139</v>
      </c>
      <c r="D134" s="114" t="s">
        <v>95</v>
      </c>
      <c r="E134" s="114" t="s">
        <v>407</v>
      </c>
      <c r="F134" s="114" t="s">
        <v>417</v>
      </c>
      <c r="G134" s="114" t="s">
        <v>98</v>
      </c>
      <c r="H134" s="114" t="s">
        <v>800</v>
      </c>
      <c r="I134" s="114" t="s">
        <v>131</v>
      </c>
      <c r="J134" s="78" t="s">
        <v>801</v>
      </c>
      <c r="K134" s="116">
        <v>48874.5</v>
      </c>
      <c r="L134" s="108">
        <v>48874.5</v>
      </c>
      <c r="M134" s="109">
        <f t="shared" si="3"/>
        <v>100</v>
      </c>
    </row>
    <row r="135" spans="1:13" ht="96">
      <c r="A135" s="66" t="s">
        <v>802</v>
      </c>
      <c r="B135" s="114" t="s">
        <v>130</v>
      </c>
      <c r="C135" s="114" t="s">
        <v>139</v>
      </c>
      <c r="D135" s="114" t="s">
        <v>95</v>
      </c>
      <c r="E135" s="114" t="s">
        <v>407</v>
      </c>
      <c r="F135" s="114" t="s">
        <v>417</v>
      </c>
      <c r="G135" s="114" t="s">
        <v>98</v>
      </c>
      <c r="H135" s="114" t="s">
        <v>803</v>
      </c>
      <c r="I135" s="114" t="s">
        <v>131</v>
      </c>
      <c r="J135" s="78" t="s">
        <v>804</v>
      </c>
      <c r="K135" s="116">
        <v>18037.3</v>
      </c>
      <c r="L135" s="108">
        <v>18037.3</v>
      </c>
      <c r="M135" s="109">
        <f t="shared" si="3"/>
        <v>100</v>
      </c>
    </row>
    <row r="136" spans="1:13" ht="65.25" customHeight="1">
      <c r="A136" s="66" t="s">
        <v>805</v>
      </c>
      <c r="B136" s="114" t="s">
        <v>130</v>
      </c>
      <c r="C136" s="114" t="s">
        <v>139</v>
      </c>
      <c r="D136" s="114" t="s">
        <v>95</v>
      </c>
      <c r="E136" s="114" t="s">
        <v>407</v>
      </c>
      <c r="F136" s="114" t="s">
        <v>417</v>
      </c>
      <c r="G136" s="114" t="s">
        <v>98</v>
      </c>
      <c r="H136" s="114" t="s">
        <v>806</v>
      </c>
      <c r="I136" s="114" t="s">
        <v>131</v>
      </c>
      <c r="J136" s="78" t="s">
        <v>807</v>
      </c>
      <c r="K136" s="116">
        <v>467.7</v>
      </c>
      <c r="L136" s="108">
        <v>467.7</v>
      </c>
      <c r="M136" s="109">
        <f t="shared" si="3"/>
        <v>100</v>
      </c>
    </row>
    <row r="137" spans="1:13" ht="48">
      <c r="A137" s="66">
        <f>A120+1</f>
        <v>80</v>
      </c>
      <c r="B137" s="114" t="s">
        <v>116</v>
      </c>
      <c r="C137" s="114" t="s">
        <v>139</v>
      </c>
      <c r="D137" s="114" t="s">
        <v>95</v>
      </c>
      <c r="E137" s="114" t="s">
        <v>407</v>
      </c>
      <c r="F137" s="114" t="s">
        <v>418</v>
      </c>
      <c r="G137" s="114" t="s">
        <v>117</v>
      </c>
      <c r="H137" s="114" t="s">
        <v>118</v>
      </c>
      <c r="I137" s="114" t="s">
        <v>131</v>
      </c>
      <c r="J137" s="120" t="s">
        <v>808</v>
      </c>
      <c r="K137" s="116">
        <f>K138</f>
        <v>1519.8</v>
      </c>
      <c r="L137" s="108">
        <f>L138</f>
        <v>1416.5</v>
      </c>
      <c r="M137" s="109">
        <f t="shared" si="3"/>
        <v>93.20305303329386</v>
      </c>
    </row>
    <row r="138" spans="1:13" ht="84">
      <c r="A138" s="66">
        <f>A137+1</f>
        <v>81</v>
      </c>
      <c r="B138" s="114" t="s">
        <v>130</v>
      </c>
      <c r="C138" s="114" t="s">
        <v>139</v>
      </c>
      <c r="D138" s="114" t="s">
        <v>95</v>
      </c>
      <c r="E138" s="114" t="s">
        <v>407</v>
      </c>
      <c r="F138" s="114" t="s">
        <v>418</v>
      </c>
      <c r="G138" s="114" t="s">
        <v>98</v>
      </c>
      <c r="H138" s="114" t="s">
        <v>118</v>
      </c>
      <c r="I138" s="114" t="s">
        <v>131</v>
      </c>
      <c r="J138" s="78" t="s">
        <v>419</v>
      </c>
      <c r="K138" s="116">
        <v>1519.8</v>
      </c>
      <c r="L138" s="108">
        <v>1416.5</v>
      </c>
      <c r="M138" s="109">
        <f t="shared" si="3"/>
        <v>93.20305303329386</v>
      </c>
    </row>
    <row r="139" spans="1:13" ht="48">
      <c r="A139" s="66">
        <f aca="true" t="shared" si="4" ref="A139:A159">A138+1</f>
        <v>82</v>
      </c>
      <c r="B139" s="114" t="s">
        <v>116</v>
      </c>
      <c r="C139" s="114" t="s">
        <v>139</v>
      </c>
      <c r="D139" s="114" t="s">
        <v>95</v>
      </c>
      <c r="E139" s="114" t="s">
        <v>408</v>
      </c>
      <c r="F139" s="114" t="s">
        <v>809</v>
      </c>
      <c r="G139" s="114" t="s">
        <v>117</v>
      </c>
      <c r="H139" s="114" t="s">
        <v>118</v>
      </c>
      <c r="I139" s="114" t="s">
        <v>131</v>
      </c>
      <c r="J139" s="121" t="s">
        <v>810</v>
      </c>
      <c r="K139" s="116">
        <f>K140+K141</f>
        <v>4502.2</v>
      </c>
      <c r="L139" s="116">
        <f>L140+L141</f>
        <v>4411.2</v>
      </c>
      <c r="M139" s="109">
        <f t="shared" si="3"/>
        <v>97.97876593665319</v>
      </c>
    </row>
    <row r="140" spans="1:13" ht="96">
      <c r="A140" s="66">
        <f t="shared" si="4"/>
        <v>83</v>
      </c>
      <c r="B140" s="114" t="s">
        <v>130</v>
      </c>
      <c r="C140" s="114" t="s">
        <v>139</v>
      </c>
      <c r="D140" s="114" t="s">
        <v>95</v>
      </c>
      <c r="E140" s="114" t="s">
        <v>408</v>
      </c>
      <c r="F140" s="114" t="s">
        <v>809</v>
      </c>
      <c r="G140" s="114" t="s">
        <v>98</v>
      </c>
      <c r="H140" s="114" t="s">
        <v>811</v>
      </c>
      <c r="I140" s="114" t="s">
        <v>131</v>
      </c>
      <c r="J140" s="78" t="s">
        <v>812</v>
      </c>
      <c r="K140" s="116">
        <v>1582.1</v>
      </c>
      <c r="L140" s="108">
        <v>1582.1</v>
      </c>
      <c r="M140" s="109">
        <f t="shared" si="3"/>
        <v>100</v>
      </c>
    </row>
    <row r="141" spans="1:13" ht="96">
      <c r="A141" s="66">
        <f t="shared" si="4"/>
        <v>84</v>
      </c>
      <c r="B141" s="114" t="s">
        <v>130</v>
      </c>
      <c r="C141" s="114" t="s">
        <v>139</v>
      </c>
      <c r="D141" s="114" t="s">
        <v>95</v>
      </c>
      <c r="E141" s="114" t="s">
        <v>408</v>
      </c>
      <c r="F141" s="114" t="s">
        <v>809</v>
      </c>
      <c r="G141" s="114" t="s">
        <v>98</v>
      </c>
      <c r="H141" s="114" t="s">
        <v>422</v>
      </c>
      <c r="I141" s="114" t="s">
        <v>131</v>
      </c>
      <c r="J141" s="78" t="s">
        <v>813</v>
      </c>
      <c r="K141" s="116">
        <v>2920.1</v>
      </c>
      <c r="L141" s="108">
        <v>2829.1</v>
      </c>
      <c r="M141" s="109">
        <f t="shared" si="3"/>
        <v>96.88366836752166</v>
      </c>
    </row>
    <row r="142" spans="1:13" ht="24">
      <c r="A142" s="66">
        <f t="shared" si="4"/>
        <v>85</v>
      </c>
      <c r="B142" s="114" t="s">
        <v>116</v>
      </c>
      <c r="C142" s="114" t="s">
        <v>139</v>
      </c>
      <c r="D142" s="114" t="s">
        <v>95</v>
      </c>
      <c r="E142" s="114" t="s">
        <v>408</v>
      </c>
      <c r="F142" s="114" t="s">
        <v>814</v>
      </c>
      <c r="G142" s="114" t="s">
        <v>117</v>
      </c>
      <c r="H142" s="114" t="s">
        <v>118</v>
      </c>
      <c r="I142" s="114" t="s">
        <v>131</v>
      </c>
      <c r="J142" s="121" t="s">
        <v>815</v>
      </c>
      <c r="K142" s="116">
        <f>K143</f>
        <v>1940.4</v>
      </c>
      <c r="L142" s="108">
        <f>L143</f>
        <v>1940.4</v>
      </c>
      <c r="M142" s="109">
        <f t="shared" si="3"/>
        <v>100</v>
      </c>
    </row>
    <row r="143" spans="1:13" ht="36">
      <c r="A143" s="66">
        <f t="shared" si="4"/>
        <v>86</v>
      </c>
      <c r="B143" s="114" t="s">
        <v>130</v>
      </c>
      <c r="C143" s="114" t="s">
        <v>139</v>
      </c>
      <c r="D143" s="114" t="s">
        <v>95</v>
      </c>
      <c r="E143" s="114" t="s">
        <v>408</v>
      </c>
      <c r="F143" s="114" t="s">
        <v>814</v>
      </c>
      <c r="G143" s="114" t="s">
        <v>98</v>
      </c>
      <c r="H143" s="114" t="s">
        <v>118</v>
      </c>
      <c r="I143" s="114" t="s">
        <v>131</v>
      </c>
      <c r="J143" s="79" t="s">
        <v>91</v>
      </c>
      <c r="K143" s="116">
        <v>1940.4</v>
      </c>
      <c r="L143" s="108">
        <v>1940.4</v>
      </c>
      <c r="M143" s="109">
        <f t="shared" si="3"/>
        <v>100</v>
      </c>
    </row>
    <row r="144" spans="1:13" ht="36">
      <c r="A144" s="66">
        <f t="shared" si="4"/>
        <v>87</v>
      </c>
      <c r="B144" s="114" t="s">
        <v>116</v>
      </c>
      <c r="C144" s="114" t="s">
        <v>139</v>
      </c>
      <c r="D144" s="114" t="s">
        <v>95</v>
      </c>
      <c r="E144" s="114" t="s">
        <v>408</v>
      </c>
      <c r="F144" s="114" t="s">
        <v>816</v>
      </c>
      <c r="G144" s="114" t="s">
        <v>117</v>
      </c>
      <c r="H144" s="114" t="s">
        <v>118</v>
      </c>
      <c r="I144" s="114" t="s">
        <v>131</v>
      </c>
      <c r="J144" s="122" t="s">
        <v>817</v>
      </c>
      <c r="K144" s="116">
        <f>K145</f>
        <v>626.5</v>
      </c>
      <c r="L144" s="108">
        <f>L145</f>
        <v>626.5</v>
      </c>
      <c r="M144" s="109">
        <f t="shared" si="3"/>
        <v>100</v>
      </c>
    </row>
    <row r="145" spans="1:13" ht="36">
      <c r="A145" s="66">
        <f t="shared" si="4"/>
        <v>88</v>
      </c>
      <c r="B145" s="114" t="s">
        <v>130</v>
      </c>
      <c r="C145" s="114" t="s">
        <v>139</v>
      </c>
      <c r="D145" s="114" t="s">
        <v>95</v>
      </c>
      <c r="E145" s="114" t="s">
        <v>408</v>
      </c>
      <c r="F145" s="114" t="s">
        <v>816</v>
      </c>
      <c r="G145" s="114" t="s">
        <v>98</v>
      </c>
      <c r="H145" s="114" t="s">
        <v>118</v>
      </c>
      <c r="I145" s="114" t="s">
        <v>131</v>
      </c>
      <c r="J145" s="79" t="s">
        <v>818</v>
      </c>
      <c r="K145" s="116">
        <v>626.5</v>
      </c>
      <c r="L145" s="108">
        <v>626.5</v>
      </c>
      <c r="M145" s="109">
        <f t="shared" si="3"/>
        <v>100</v>
      </c>
    </row>
    <row r="146" spans="1:13" ht="12.75">
      <c r="A146" s="66">
        <f t="shared" si="4"/>
        <v>89</v>
      </c>
      <c r="B146" s="114" t="s">
        <v>130</v>
      </c>
      <c r="C146" s="114" t="s">
        <v>139</v>
      </c>
      <c r="D146" s="114" t="s">
        <v>95</v>
      </c>
      <c r="E146" s="114" t="s">
        <v>819</v>
      </c>
      <c r="F146" s="114" t="s">
        <v>416</v>
      </c>
      <c r="G146" s="114" t="s">
        <v>98</v>
      </c>
      <c r="H146" s="114" t="s">
        <v>118</v>
      </c>
      <c r="I146" s="114" t="s">
        <v>131</v>
      </c>
      <c r="J146" s="79" t="s">
        <v>820</v>
      </c>
      <c r="K146" s="116">
        <f>K147+K148</f>
        <v>65371.9</v>
      </c>
      <c r="L146" s="116">
        <f>L147+L148</f>
        <v>65371.9</v>
      </c>
      <c r="M146" s="109">
        <f t="shared" si="3"/>
        <v>100</v>
      </c>
    </row>
    <row r="147" spans="1:13" ht="144">
      <c r="A147" s="66">
        <f t="shared" si="4"/>
        <v>90</v>
      </c>
      <c r="B147" s="114" t="s">
        <v>130</v>
      </c>
      <c r="C147" s="114" t="s">
        <v>139</v>
      </c>
      <c r="D147" s="114" t="s">
        <v>95</v>
      </c>
      <c r="E147" s="114" t="s">
        <v>819</v>
      </c>
      <c r="F147" s="114" t="s">
        <v>416</v>
      </c>
      <c r="G147" s="114" t="s">
        <v>98</v>
      </c>
      <c r="H147" s="114" t="s">
        <v>424</v>
      </c>
      <c r="I147" s="114" t="s">
        <v>131</v>
      </c>
      <c r="J147" s="78" t="s">
        <v>425</v>
      </c>
      <c r="K147" s="116">
        <v>30470.4</v>
      </c>
      <c r="L147" s="108">
        <v>30470.4</v>
      </c>
      <c r="M147" s="109">
        <f t="shared" si="3"/>
        <v>100</v>
      </c>
    </row>
    <row r="148" spans="1:13" ht="144">
      <c r="A148" s="66">
        <f t="shared" si="4"/>
        <v>91</v>
      </c>
      <c r="B148" s="114" t="s">
        <v>130</v>
      </c>
      <c r="C148" s="114" t="s">
        <v>139</v>
      </c>
      <c r="D148" s="114" t="s">
        <v>95</v>
      </c>
      <c r="E148" s="114" t="s">
        <v>819</v>
      </c>
      <c r="F148" s="114" t="s">
        <v>416</v>
      </c>
      <c r="G148" s="114" t="s">
        <v>98</v>
      </c>
      <c r="H148" s="114" t="s">
        <v>426</v>
      </c>
      <c r="I148" s="114" t="s">
        <v>131</v>
      </c>
      <c r="J148" s="78" t="s">
        <v>427</v>
      </c>
      <c r="K148" s="116">
        <v>34901.5</v>
      </c>
      <c r="L148" s="108">
        <v>34901.5</v>
      </c>
      <c r="M148" s="109">
        <f t="shared" si="3"/>
        <v>100</v>
      </c>
    </row>
    <row r="149" spans="1:13" ht="12.75">
      <c r="A149" s="66">
        <f t="shared" si="4"/>
        <v>92</v>
      </c>
      <c r="B149" s="67" t="s">
        <v>116</v>
      </c>
      <c r="C149" s="67" t="s">
        <v>139</v>
      </c>
      <c r="D149" s="67" t="s">
        <v>95</v>
      </c>
      <c r="E149" s="67" t="s">
        <v>380</v>
      </c>
      <c r="F149" s="67" t="s">
        <v>116</v>
      </c>
      <c r="G149" s="67" t="s">
        <v>117</v>
      </c>
      <c r="H149" s="67" t="s">
        <v>118</v>
      </c>
      <c r="I149" s="67" t="s">
        <v>131</v>
      </c>
      <c r="J149" s="68" t="s">
        <v>64</v>
      </c>
      <c r="K149" s="106">
        <f>K150+K151</f>
        <v>21665</v>
      </c>
      <c r="L149" s="106">
        <f>L150+L151</f>
        <v>15637</v>
      </c>
      <c r="M149" s="107">
        <f t="shared" si="3"/>
        <v>72.17632125548118</v>
      </c>
    </row>
    <row r="150" spans="1:13" ht="48">
      <c r="A150" s="66">
        <f t="shared" si="4"/>
        <v>93</v>
      </c>
      <c r="B150" s="69" t="s">
        <v>130</v>
      </c>
      <c r="C150" s="69" t="s">
        <v>139</v>
      </c>
      <c r="D150" s="69" t="s">
        <v>95</v>
      </c>
      <c r="E150" s="69" t="s">
        <v>380</v>
      </c>
      <c r="F150" s="69" t="s">
        <v>428</v>
      </c>
      <c r="G150" s="69" t="s">
        <v>98</v>
      </c>
      <c r="H150" s="69" t="s">
        <v>118</v>
      </c>
      <c r="I150" s="69" t="s">
        <v>131</v>
      </c>
      <c r="J150" s="40" t="s">
        <v>429</v>
      </c>
      <c r="K150" s="108">
        <v>21615</v>
      </c>
      <c r="L150" s="108">
        <v>15587</v>
      </c>
      <c r="M150" s="109">
        <f t="shared" si="3"/>
        <v>72.1119592875318</v>
      </c>
    </row>
    <row r="151" spans="1:13" ht="27" customHeight="1">
      <c r="A151" s="66">
        <f t="shared" si="4"/>
        <v>94</v>
      </c>
      <c r="B151" s="69" t="s">
        <v>130</v>
      </c>
      <c r="C151" s="69" t="s">
        <v>139</v>
      </c>
      <c r="D151" s="69" t="s">
        <v>95</v>
      </c>
      <c r="E151" s="69" t="s">
        <v>821</v>
      </c>
      <c r="F151" s="69" t="s">
        <v>416</v>
      </c>
      <c r="G151" s="69" t="s">
        <v>98</v>
      </c>
      <c r="H151" s="69" t="s">
        <v>822</v>
      </c>
      <c r="I151" s="69" t="s">
        <v>131</v>
      </c>
      <c r="J151" s="40" t="s">
        <v>823</v>
      </c>
      <c r="K151" s="108">
        <v>50</v>
      </c>
      <c r="L151" s="108">
        <v>50</v>
      </c>
      <c r="M151" s="109">
        <f t="shared" si="3"/>
        <v>100</v>
      </c>
    </row>
    <row r="152" spans="1:13" ht="12.75">
      <c r="A152" s="66">
        <f t="shared" si="4"/>
        <v>95</v>
      </c>
      <c r="B152" s="67" t="s">
        <v>116</v>
      </c>
      <c r="C152" s="67" t="s">
        <v>139</v>
      </c>
      <c r="D152" s="67" t="s">
        <v>431</v>
      </c>
      <c r="E152" s="67" t="s">
        <v>117</v>
      </c>
      <c r="F152" s="67" t="s">
        <v>116</v>
      </c>
      <c r="G152" s="67" t="s">
        <v>117</v>
      </c>
      <c r="H152" s="67" t="s">
        <v>118</v>
      </c>
      <c r="I152" s="67" t="s">
        <v>116</v>
      </c>
      <c r="J152" s="80" t="s">
        <v>432</v>
      </c>
      <c r="K152" s="106">
        <f>K153</f>
        <v>348.3</v>
      </c>
      <c r="L152" s="106">
        <f>L153</f>
        <v>348.3</v>
      </c>
      <c r="M152" s="107">
        <f t="shared" si="3"/>
        <v>100</v>
      </c>
    </row>
    <row r="153" spans="1:13" ht="24">
      <c r="A153" s="66">
        <f t="shared" si="4"/>
        <v>96</v>
      </c>
      <c r="B153" s="69" t="s">
        <v>116</v>
      </c>
      <c r="C153" s="69" t="s">
        <v>139</v>
      </c>
      <c r="D153" s="69" t="s">
        <v>431</v>
      </c>
      <c r="E153" s="69" t="s">
        <v>98</v>
      </c>
      <c r="F153" s="69" t="s">
        <v>116</v>
      </c>
      <c r="G153" s="69" t="s">
        <v>98</v>
      </c>
      <c r="H153" s="69" t="s">
        <v>118</v>
      </c>
      <c r="I153" s="69" t="s">
        <v>21</v>
      </c>
      <c r="J153" s="74" t="s">
        <v>433</v>
      </c>
      <c r="K153" s="108">
        <f>K154</f>
        <v>348.3</v>
      </c>
      <c r="L153" s="108">
        <f>L154</f>
        <v>348.3</v>
      </c>
      <c r="M153" s="109">
        <f t="shared" si="3"/>
        <v>100</v>
      </c>
    </row>
    <row r="154" spans="1:13" ht="24">
      <c r="A154" s="66">
        <f t="shared" si="4"/>
        <v>97</v>
      </c>
      <c r="B154" s="69" t="s">
        <v>116</v>
      </c>
      <c r="C154" s="69" t="s">
        <v>139</v>
      </c>
      <c r="D154" s="69" t="s">
        <v>431</v>
      </c>
      <c r="E154" s="69" t="s">
        <v>98</v>
      </c>
      <c r="F154" s="69" t="s">
        <v>375</v>
      </c>
      <c r="G154" s="69" t="s">
        <v>98</v>
      </c>
      <c r="H154" s="69" t="s">
        <v>118</v>
      </c>
      <c r="I154" s="69" t="s">
        <v>21</v>
      </c>
      <c r="J154" s="81" t="s">
        <v>433</v>
      </c>
      <c r="K154" s="108">
        <v>348.3</v>
      </c>
      <c r="L154" s="108">
        <v>348.3</v>
      </c>
      <c r="M154" s="109">
        <f t="shared" si="3"/>
        <v>100</v>
      </c>
    </row>
    <row r="155" spans="1:13" ht="90">
      <c r="A155" s="66">
        <f t="shared" si="4"/>
        <v>98</v>
      </c>
      <c r="B155" s="123" t="s">
        <v>116</v>
      </c>
      <c r="C155" s="123" t="s">
        <v>139</v>
      </c>
      <c r="D155" s="123" t="s">
        <v>434</v>
      </c>
      <c r="E155" s="123" t="s">
        <v>117</v>
      </c>
      <c r="F155" s="123" t="s">
        <v>116</v>
      </c>
      <c r="G155" s="123" t="s">
        <v>117</v>
      </c>
      <c r="H155" s="123" t="s">
        <v>118</v>
      </c>
      <c r="I155" s="123" t="s">
        <v>116</v>
      </c>
      <c r="J155" s="124" t="s">
        <v>824</v>
      </c>
      <c r="K155" s="106">
        <f>K156</f>
        <v>68.5</v>
      </c>
      <c r="L155" s="106">
        <f>L156</f>
        <v>68.5</v>
      </c>
      <c r="M155" s="107">
        <f t="shared" si="3"/>
        <v>100</v>
      </c>
    </row>
    <row r="156" spans="1:13" ht="24">
      <c r="A156" s="66">
        <f t="shared" si="4"/>
        <v>99</v>
      </c>
      <c r="B156" s="69" t="s">
        <v>130</v>
      </c>
      <c r="C156" s="69" t="s">
        <v>139</v>
      </c>
      <c r="D156" s="69" t="s">
        <v>434</v>
      </c>
      <c r="E156" s="69" t="s">
        <v>98</v>
      </c>
      <c r="F156" s="69" t="s">
        <v>116</v>
      </c>
      <c r="G156" s="69" t="s">
        <v>98</v>
      </c>
      <c r="H156" s="69" t="s">
        <v>118</v>
      </c>
      <c r="I156" s="69" t="s">
        <v>21</v>
      </c>
      <c r="J156" s="122" t="s">
        <v>825</v>
      </c>
      <c r="K156" s="108">
        <v>68.5</v>
      </c>
      <c r="L156" s="108">
        <v>68.5</v>
      </c>
      <c r="M156" s="109">
        <f t="shared" si="3"/>
        <v>100</v>
      </c>
    </row>
    <row r="157" spans="1:13" ht="36">
      <c r="A157" s="66">
        <f t="shared" si="4"/>
        <v>100</v>
      </c>
      <c r="B157" s="125" t="s">
        <v>116</v>
      </c>
      <c r="C157" s="125" t="s">
        <v>139</v>
      </c>
      <c r="D157" s="125" t="s">
        <v>435</v>
      </c>
      <c r="E157" s="125" t="s">
        <v>117</v>
      </c>
      <c r="F157" s="125" t="s">
        <v>116</v>
      </c>
      <c r="G157" s="125" t="s">
        <v>117</v>
      </c>
      <c r="H157" s="125" t="s">
        <v>118</v>
      </c>
      <c r="I157" s="125" t="s">
        <v>116</v>
      </c>
      <c r="J157" s="82" t="s">
        <v>340</v>
      </c>
      <c r="K157" s="108">
        <f>K158</f>
        <v>-853.7</v>
      </c>
      <c r="L157" s="108">
        <f>L158</f>
        <v>-853.7</v>
      </c>
      <c r="M157" s="109">
        <f t="shared" si="3"/>
        <v>100</v>
      </c>
    </row>
    <row r="158" spans="1:13" ht="36">
      <c r="A158" s="66">
        <f t="shared" si="4"/>
        <v>101</v>
      </c>
      <c r="B158" s="114" t="s">
        <v>130</v>
      </c>
      <c r="C158" s="114" t="s">
        <v>139</v>
      </c>
      <c r="D158" s="114" t="s">
        <v>435</v>
      </c>
      <c r="E158" s="114" t="s">
        <v>826</v>
      </c>
      <c r="F158" s="114" t="s">
        <v>370</v>
      </c>
      <c r="G158" s="114" t="s">
        <v>98</v>
      </c>
      <c r="H158" s="114" t="s">
        <v>118</v>
      </c>
      <c r="I158" s="114" t="s">
        <v>131</v>
      </c>
      <c r="J158" s="83" t="s">
        <v>185</v>
      </c>
      <c r="K158" s="108">
        <v>-853.7</v>
      </c>
      <c r="L158" s="108">
        <v>-853.7</v>
      </c>
      <c r="M158" s="109">
        <f t="shared" si="3"/>
        <v>100</v>
      </c>
    </row>
    <row r="159" spans="1:15" ht="12.75">
      <c r="A159" s="77">
        <f t="shared" si="4"/>
        <v>102</v>
      </c>
      <c r="B159" s="152"/>
      <c r="C159" s="152"/>
      <c r="D159" s="152"/>
      <c r="E159" s="152"/>
      <c r="F159" s="152"/>
      <c r="G159" s="152"/>
      <c r="H159" s="152"/>
      <c r="I159" s="152"/>
      <c r="J159" s="152" t="s">
        <v>188</v>
      </c>
      <c r="K159" s="153">
        <f>K13+K79</f>
        <v>908219.2000000002</v>
      </c>
      <c r="L159" s="153">
        <f>L13+L79</f>
        <v>886429.6000000001</v>
      </c>
      <c r="M159" s="154">
        <f t="shared" si="3"/>
        <v>97.60084349681222</v>
      </c>
      <c r="N159" s="65"/>
      <c r="O159" s="65"/>
    </row>
    <row r="162" spans="2:12" ht="12.75">
      <c r="B162" s="181"/>
      <c r="C162" s="182"/>
      <c r="D162" s="182"/>
      <c r="E162" s="182"/>
      <c r="F162" s="182"/>
      <c r="G162" s="182"/>
      <c r="H162" s="182"/>
      <c r="I162" s="182"/>
      <c r="J162" s="182"/>
      <c r="K162" s="182"/>
      <c r="L162" s="182"/>
    </row>
    <row r="163" spans="2:12" ht="12.75">
      <c r="B163" s="86"/>
      <c r="C163" s="16"/>
      <c r="D163" s="16"/>
      <c r="E163" s="16"/>
      <c r="F163" s="16"/>
      <c r="G163" s="16"/>
      <c r="H163" s="16"/>
      <c r="I163" s="16"/>
      <c r="J163" s="16"/>
      <c r="K163" s="16"/>
      <c r="L163" s="16"/>
    </row>
    <row r="164" spans="2:12" ht="12.75">
      <c r="B164" s="181"/>
      <c r="C164" s="182"/>
      <c r="D164" s="182"/>
      <c r="E164" s="182"/>
      <c r="F164" s="182"/>
      <c r="G164" s="182"/>
      <c r="H164" s="182"/>
      <c r="I164" s="182"/>
      <c r="J164" s="182"/>
      <c r="K164" s="182"/>
      <c r="L164" s="182"/>
    </row>
  </sheetData>
  <sheetProtection/>
  <mergeCells count="16">
    <mergeCell ref="O10:O12"/>
    <mergeCell ref="P10:P12"/>
    <mergeCell ref="B162:L162"/>
    <mergeCell ref="B164:L164"/>
    <mergeCell ref="A7:M7"/>
    <mergeCell ref="L9:M9"/>
    <mergeCell ref="A10:A11"/>
    <mergeCell ref="B10:I10"/>
    <mergeCell ref="J10:J11"/>
    <mergeCell ref="K10:K11"/>
    <mergeCell ref="L10:L11"/>
    <mergeCell ref="M10:M11"/>
    <mergeCell ref="A1:M1"/>
    <mergeCell ref="A2:M2"/>
    <mergeCell ref="A3:M3"/>
    <mergeCell ref="A4:M4"/>
  </mergeCells>
  <printOptions/>
  <pageMargins left="0.7874015748031497" right="0.31496062992125984" top="0.7874015748031497" bottom="0.7874015748031497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H139"/>
  <sheetViews>
    <sheetView zoomScalePageLayoutView="0" workbookViewId="0" topLeftCell="A1">
      <selection activeCell="B4" sqref="B4:F4"/>
    </sheetView>
  </sheetViews>
  <sheetFormatPr defaultColWidth="9.00390625" defaultRowHeight="12.75"/>
  <cols>
    <col min="1" max="1" width="5.875" style="0" customWidth="1"/>
    <col min="2" max="2" width="48.375" style="0" customWidth="1"/>
    <col min="3" max="3" width="10.625" style="0" customWidth="1"/>
    <col min="4" max="4" width="11.25390625" style="0" customWidth="1"/>
    <col min="5" max="5" width="12.25390625" style="0" customWidth="1"/>
  </cols>
  <sheetData>
    <row r="1" spans="2:6" ht="15.75">
      <c r="B1" s="169" t="s">
        <v>1880</v>
      </c>
      <c r="C1" s="169"/>
      <c r="D1" s="169"/>
      <c r="E1" s="169"/>
      <c r="F1" s="169"/>
    </row>
    <row r="2" spans="1:6" ht="15.75">
      <c r="A2" s="87"/>
      <c r="B2" s="169" t="s">
        <v>1877</v>
      </c>
      <c r="C2" s="169"/>
      <c r="D2" s="169"/>
      <c r="E2" s="169"/>
      <c r="F2" s="169"/>
    </row>
    <row r="3" spans="1:6" ht="15.75">
      <c r="A3" s="87"/>
      <c r="B3" s="169" t="s">
        <v>1904</v>
      </c>
      <c r="C3" s="169"/>
      <c r="D3" s="169"/>
      <c r="E3" s="169"/>
      <c r="F3" s="169"/>
    </row>
    <row r="4" spans="1:6" ht="12.75">
      <c r="A4" s="87"/>
      <c r="B4" s="189"/>
      <c r="C4" s="189"/>
      <c r="D4" s="189"/>
      <c r="E4" s="189"/>
      <c r="F4" s="189"/>
    </row>
    <row r="5" spans="1:6" ht="12.75">
      <c r="A5" s="87"/>
      <c r="B5" s="88"/>
      <c r="C5" s="88"/>
      <c r="D5" s="88"/>
      <c r="E5" s="88"/>
      <c r="F5" s="88"/>
    </row>
    <row r="6" spans="1:6" ht="12.75">
      <c r="A6" s="87"/>
      <c r="B6" s="88"/>
      <c r="C6" s="88"/>
      <c r="D6" s="88"/>
      <c r="E6" s="88"/>
      <c r="F6" s="88"/>
    </row>
    <row r="7" spans="1:6" ht="55.5" customHeight="1">
      <c r="A7" s="190" t="s">
        <v>845</v>
      </c>
      <c r="B7" s="190"/>
      <c r="C7" s="190"/>
      <c r="D7" s="190"/>
      <c r="E7" s="190"/>
      <c r="F7" s="190"/>
    </row>
    <row r="8" spans="1:6" ht="12.75">
      <c r="A8" s="89"/>
      <c r="B8" s="89"/>
      <c r="C8" s="89"/>
      <c r="D8" s="89"/>
      <c r="E8" s="89"/>
      <c r="F8" s="89"/>
    </row>
    <row r="9" spans="1:6" ht="12.75">
      <c r="A9" s="87"/>
      <c r="B9" s="87"/>
      <c r="C9" s="87"/>
      <c r="D9" s="87"/>
      <c r="E9" s="87"/>
      <c r="F9" s="87" t="s">
        <v>358</v>
      </c>
    </row>
    <row r="10" spans="1:8" ht="12.75">
      <c r="A10" s="188" t="s">
        <v>156</v>
      </c>
      <c r="B10" s="188" t="s">
        <v>157</v>
      </c>
      <c r="C10" s="188" t="s">
        <v>194</v>
      </c>
      <c r="D10" s="188" t="s">
        <v>193</v>
      </c>
      <c r="E10" s="188" t="s">
        <v>293</v>
      </c>
      <c r="F10" s="188" t="s">
        <v>20</v>
      </c>
      <c r="G10" s="127"/>
      <c r="H10" s="127"/>
    </row>
    <row r="11" spans="1:8" ht="12.75">
      <c r="A11" s="188"/>
      <c r="B11" s="188"/>
      <c r="C11" s="188"/>
      <c r="D11" s="188"/>
      <c r="E11" s="188"/>
      <c r="F11" s="188"/>
      <c r="G11" s="127"/>
      <c r="H11" s="127"/>
    </row>
    <row r="12" spans="1:8" ht="12.75">
      <c r="A12" s="20"/>
      <c r="B12" s="22" t="s">
        <v>138</v>
      </c>
      <c r="C12" s="20" t="s">
        <v>139</v>
      </c>
      <c r="D12" s="20" t="s">
        <v>140</v>
      </c>
      <c r="E12" s="20" t="s">
        <v>141</v>
      </c>
      <c r="F12" s="20" t="s">
        <v>142</v>
      </c>
      <c r="G12" s="127"/>
      <c r="H12" s="127"/>
    </row>
    <row r="13" spans="1:8" ht="12.75">
      <c r="A13" s="41">
        <v>1</v>
      </c>
      <c r="B13" s="26" t="s">
        <v>195</v>
      </c>
      <c r="C13" s="90" t="s">
        <v>145</v>
      </c>
      <c r="D13" s="91">
        <v>55535.1</v>
      </c>
      <c r="E13" s="91">
        <v>50206.5</v>
      </c>
      <c r="F13" s="92">
        <f>E13/D13*100</f>
        <v>90.40498711625621</v>
      </c>
      <c r="G13" s="127"/>
      <c r="H13" s="127"/>
    </row>
    <row r="14" spans="1:8" ht="22.5">
      <c r="A14" s="43">
        <f>A13+1</f>
        <v>2</v>
      </c>
      <c r="B14" s="23" t="s">
        <v>846</v>
      </c>
      <c r="C14" s="93" t="s">
        <v>37</v>
      </c>
      <c r="D14" s="94">
        <v>982.7</v>
      </c>
      <c r="E14" s="94">
        <v>937.8</v>
      </c>
      <c r="F14" s="95">
        <f aca="true" t="shared" si="0" ref="F14:F57">E14/D14*100</f>
        <v>95.43095553068078</v>
      </c>
      <c r="G14" s="127"/>
      <c r="H14" s="127"/>
    </row>
    <row r="15" spans="1:8" ht="33.75">
      <c r="A15" s="43">
        <f aca="true" t="shared" si="1" ref="A15:A57">A14+1</f>
        <v>3</v>
      </c>
      <c r="B15" s="23" t="s">
        <v>39</v>
      </c>
      <c r="C15" s="93" t="s">
        <v>40</v>
      </c>
      <c r="D15" s="94">
        <v>2452.7</v>
      </c>
      <c r="E15" s="94">
        <v>2222.7</v>
      </c>
      <c r="F15" s="95">
        <f t="shared" si="0"/>
        <v>90.62257919843438</v>
      </c>
      <c r="G15" s="127"/>
      <c r="H15" s="127"/>
    </row>
    <row r="16" spans="1:8" ht="33.75">
      <c r="A16" s="43">
        <f t="shared" si="1"/>
        <v>4</v>
      </c>
      <c r="B16" s="23" t="s">
        <v>196</v>
      </c>
      <c r="C16" s="93" t="s">
        <v>41</v>
      </c>
      <c r="D16" s="94">
        <v>34568.6</v>
      </c>
      <c r="E16" s="94">
        <v>30362.5</v>
      </c>
      <c r="F16" s="95">
        <f t="shared" si="0"/>
        <v>87.83259952673814</v>
      </c>
      <c r="G16" s="127"/>
      <c r="H16" s="127"/>
    </row>
    <row r="17" spans="1:8" ht="22.5">
      <c r="A17" s="43">
        <f t="shared" si="1"/>
        <v>5</v>
      </c>
      <c r="B17" s="23" t="s">
        <v>59</v>
      </c>
      <c r="C17" s="93" t="s">
        <v>60</v>
      </c>
      <c r="D17" s="94">
        <v>7289.3</v>
      </c>
      <c r="E17" s="94">
        <v>7226.6</v>
      </c>
      <c r="F17" s="95">
        <f t="shared" si="0"/>
        <v>99.13983510076415</v>
      </c>
      <c r="G17" s="127"/>
      <c r="H17" s="127"/>
    </row>
    <row r="18" spans="1:8" ht="12.75">
      <c r="A18" s="43">
        <f t="shared" si="1"/>
        <v>6</v>
      </c>
      <c r="B18" s="23" t="s">
        <v>125</v>
      </c>
      <c r="C18" s="93" t="s">
        <v>42</v>
      </c>
      <c r="D18" s="94">
        <v>10</v>
      </c>
      <c r="E18" s="94">
        <v>0</v>
      </c>
      <c r="F18" s="95">
        <f t="shared" si="0"/>
        <v>0</v>
      </c>
      <c r="G18" s="127"/>
      <c r="H18" s="127"/>
    </row>
    <row r="19" spans="1:8" ht="12.75">
      <c r="A19" s="43">
        <f t="shared" si="1"/>
        <v>7</v>
      </c>
      <c r="B19" s="23" t="s">
        <v>126</v>
      </c>
      <c r="C19" s="93" t="s">
        <v>43</v>
      </c>
      <c r="D19" s="94">
        <v>10231.8</v>
      </c>
      <c r="E19" s="94">
        <v>9456.9</v>
      </c>
      <c r="F19" s="95">
        <f t="shared" si="0"/>
        <v>92.42655251275436</v>
      </c>
      <c r="G19" s="127"/>
      <c r="H19" s="127"/>
    </row>
    <row r="20" spans="1:8" ht="12.75">
      <c r="A20" s="44">
        <f t="shared" si="1"/>
        <v>8</v>
      </c>
      <c r="B20" s="26" t="s">
        <v>197</v>
      </c>
      <c r="C20" s="90" t="s">
        <v>170</v>
      </c>
      <c r="D20" s="91">
        <v>1940.4</v>
      </c>
      <c r="E20" s="91">
        <v>1940.4</v>
      </c>
      <c r="F20" s="92">
        <f t="shared" si="0"/>
        <v>100</v>
      </c>
      <c r="G20" s="127"/>
      <c r="H20" s="127"/>
    </row>
    <row r="21" spans="1:8" ht="12.75">
      <c r="A21" s="43">
        <f t="shared" si="1"/>
        <v>9</v>
      </c>
      <c r="B21" s="23" t="s">
        <v>171</v>
      </c>
      <c r="C21" s="93" t="s">
        <v>172</v>
      </c>
      <c r="D21" s="94">
        <v>1940.4</v>
      </c>
      <c r="E21" s="94">
        <v>1940.4</v>
      </c>
      <c r="F21" s="95">
        <f t="shared" si="0"/>
        <v>100</v>
      </c>
      <c r="G21" s="127"/>
      <c r="H21" s="127"/>
    </row>
    <row r="22" spans="1:8" ht="21.75">
      <c r="A22" s="44">
        <f t="shared" si="1"/>
        <v>10</v>
      </c>
      <c r="B22" s="26" t="s">
        <v>436</v>
      </c>
      <c r="C22" s="90" t="s">
        <v>437</v>
      </c>
      <c r="D22" s="91">
        <v>524.5</v>
      </c>
      <c r="E22" s="91">
        <v>524.5</v>
      </c>
      <c r="F22" s="92">
        <f t="shared" si="0"/>
        <v>100</v>
      </c>
      <c r="G22" s="127"/>
      <c r="H22" s="127"/>
    </row>
    <row r="23" spans="1:8" ht="12.75">
      <c r="A23" s="43">
        <f t="shared" si="1"/>
        <v>11</v>
      </c>
      <c r="B23" s="23" t="s">
        <v>438</v>
      </c>
      <c r="C23" s="93" t="s">
        <v>439</v>
      </c>
      <c r="D23" s="94">
        <v>524.5</v>
      </c>
      <c r="E23" s="94">
        <v>524.5</v>
      </c>
      <c r="F23" s="95">
        <f t="shared" si="0"/>
        <v>100</v>
      </c>
      <c r="G23" s="127"/>
      <c r="H23" s="127"/>
    </row>
    <row r="24" spans="1:8" ht="12.75">
      <c r="A24" s="44">
        <f t="shared" si="1"/>
        <v>12</v>
      </c>
      <c r="B24" s="26" t="s">
        <v>198</v>
      </c>
      <c r="C24" s="90" t="s">
        <v>127</v>
      </c>
      <c r="D24" s="91">
        <v>47053.2</v>
      </c>
      <c r="E24" s="91">
        <v>44375.4</v>
      </c>
      <c r="F24" s="92">
        <f t="shared" si="0"/>
        <v>94.30899492489353</v>
      </c>
      <c r="G24" s="127"/>
      <c r="H24" s="127"/>
    </row>
    <row r="25" spans="1:8" ht="12.75">
      <c r="A25" s="43">
        <f t="shared" si="1"/>
        <v>13</v>
      </c>
      <c r="B25" s="23" t="s">
        <v>128</v>
      </c>
      <c r="C25" s="93" t="s">
        <v>129</v>
      </c>
      <c r="D25" s="94">
        <v>4186.5</v>
      </c>
      <c r="E25" s="94">
        <v>4186.5</v>
      </c>
      <c r="F25" s="95">
        <f t="shared" si="0"/>
        <v>100</v>
      </c>
      <c r="G25" s="127"/>
      <c r="H25" s="127"/>
    </row>
    <row r="26" spans="1:8" ht="12.75">
      <c r="A26" s="43">
        <f t="shared" si="1"/>
        <v>14</v>
      </c>
      <c r="B26" s="23" t="s">
        <v>169</v>
      </c>
      <c r="C26" s="93" t="s">
        <v>146</v>
      </c>
      <c r="D26" s="94">
        <v>60</v>
      </c>
      <c r="E26" s="94">
        <v>52.8</v>
      </c>
      <c r="F26" s="95">
        <f t="shared" si="0"/>
        <v>88</v>
      </c>
      <c r="G26" s="127"/>
      <c r="H26" s="127"/>
    </row>
    <row r="27" spans="1:8" ht="12.75">
      <c r="A27" s="43">
        <f t="shared" si="1"/>
        <v>15</v>
      </c>
      <c r="B27" s="23" t="s">
        <v>22</v>
      </c>
      <c r="C27" s="93" t="s">
        <v>23</v>
      </c>
      <c r="D27" s="94">
        <v>14374.9</v>
      </c>
      <c r="E27" s="94">
        <v>11857.6</v>
      </c>
      <c r="F27" s="95">
        <f t="shared" si="0"/>
        <v>82.48822600505048</v>
      </c>
      <c r="G27" s="127"/>
      <c r="H27" s="127"/>
    </row>
    <row r="28" spans="1:8" ht="12.75">
      <c r="A28" s="43">
        <f t="shared" si="1"/>
        <v>16</v>
      </c>
      <c r="B28" s="23" t="s">
        <v>440</v>
      </c>
      <c r="C28" s="93" t="s">
        <v>46</v>
      </c>
      <c r="D28" s="94">
        <v>27677.6</v>
      </c>
      <c r="E28" s="94">
        <v>27578.8</v>
      </c>
      <c r="F28" s="95">
        <f t="shared" si="0"/>
        <v>99.64303263288726</v>
      </c>
      <c r="G28" s="127"/>
      <c r="H28" s="127"/>
    </row>
    <row r="29" spans="1:8" ht="12.75">
      <c r="A29" s="43">
        <f t="shared" si="1"/>
        <v>17</v>
      </c>
      <c r="B29" s="23" t="s">
        <v>24</v>
      </c>
      <c r="C29" s="93" t="s">
        <v>25</v>
      </c>
      <c r="D29" s="94">
        <v>754.2</v>
      </c>
      <c r="E29" s="94">
        <v>699.7</v>
      </c>
      <c r="F29" s="95">
        <f t="shared" si="0"/>
        <v>92.77380005303633</v>
      </c>
      <c r="G29" s="127"/>
      <c r="H29" s="127"/>
    </row>
    <row r="30" spans="1:8" ht="12.75">
      <c r="A30" s="44">
        <f t="shared" si="1"/>
        <v>18</v>
      </c>
      <c r="B30" s="26" t="s">
        <v>199</v>
      </c>
      <c r="C30" s="90" t="s">
        <v>26</v>
      </c>
      <c r="D30" s="91">
        <v>39706.2</v>
      </c>
      <c r="E30" s="91">
        <v>37596.1</v>
      </c>
      <c r="F30" s="92">
        <f t="shared" si="0"/>
        <v>94.68571658834138</v>
      </c>
      <c r="G30" s="127"/>
      <c r="H30" s="127"/>
    </row>
    <row r="31" spans="1:8" ht="12.75">
      <c r="A31" s="43">
        <f t="shared" si="1"/>
        <v>19</v>
      </c>
      <c r="B31" s="23" t="s">
        <v>47</v>
      </c>
      <c r="C31" s="93" t="s">
        <v>48</v>
      </c>
      <c r="D31" s="94">
        <v>1713.7</v>
      </c>
      <c r="E31" s="94">
        <v>845.5</v>
      </c>
      <c r="F31" s="95">
        <f t="shared" si="0"/>
        <v>49.33769037754566</v>
      </c>
      <c r="G31" s="127"/>
      <c r="H31" s="127"/>
    </row>
    <row r="32" spans="1:8" ht="12.75">
      <c r="A32" s="43">
        <f t="shared" si="1"/>
        <v>20</v>
      </c>
      <c r="B32" s="23" t="s">
        <v>27</v>
      </c>
      <c r="C32" s="93" t="s">
        <v>28</v>
      </c>
      <c r="D32" s="94">
        <v>30062.8</v>
      </c>
      <c r="E32" s="94">
        <v>29628.1</v>
      </c>
      <c r="F32" s="95">
        <f t="shared" si="0"/>
        <v>98.55402690368163</v>
      </c>
      <c r="G32" s="127"/>
      <c r="H32" s="127"/>
    </row>
    <row r="33" spans="1:8" ht="12.75">
      <c r="A33" s="43">
        <f t="shared" si="1"/>
        <v>21</v>
      </c>
      <c r="B33" s="23" t="s">
        <v>147</v>
      </c>
      <c r="C33" s="93" t="s">
        <v>148</v>
      </c>
      <c r="D33" s="94">
        <v>3551.5</v>
      </c>
      <c r="E33" s="94">
        <v>3073</v>
      </c>
      <c r="F33" s="95">
        <f t="shared" si="0"/>
        <v>86.52681965366746</v>
      </c>
      <c r="G33" s="127"/>
      <c r="H33" s="127"/>
    </row>
    <row r="34" spans="1:8" ht="12.75">
      <c r="A34" s="43">
        <f t="shared" si="1"/>
        <v>22</v>
      </c>
      <c r="B34" s="23" t="s">
        <v>149</v>
      </c>
      <c r="C34" s="93" t="s">
        <v>150</v>
      </c>
      <c r="D34" s="94">
        <v>4378.2</v>
      </c>
      <c r="E34" s="94">
        <v>4049.5</v>
      </c>
      <c r="F34" s="95">
        <f t="shared" si="0"/>
        <v>92.49234845370243</v>
      </c>
      <c r="G34" s="127"/>
      <c r="H34" s="127"/>
    </row>
    <row r="35" spans="1:8" ht="12.75">
      <c r="A35" s="44">
        <f t="shared" si="1"/>
        <v>23</v>
      </c>
      <c r="B35" s="26" t="s">
        <v>200</v>
      </c>
      <c r="C35" s="90" t="s">
        <v>29</v>
      </c>
      <c r="D35" s="91">
        <v>535309.9</v>
      </c>
      <c r="E35" s="91">
        <v>526935.2</v>
      </c>
      <c r="F35" s="92">
        <f t="shared" si="0"/>
        <v>98.43554173012677</v>
      </c>
      <c r="G35" s="127"/>
      <c r="H35" s="127"/>
    </row>
    <row r="36" spans="1:8" ht="12.75">
      <c r="A36" s="43">
        <f t="shared" si="1"/>
        <v>24</v>
      </c>
      <c r="B36" s="23" t="s">
        <v>52</v>
      </c>
      <c r="C36" s="93" t="s">
        <v>53</v>
      </c>
      <c r="D36" s="94">
        <v>137643.9</v>
      </c>
      <c r="E36" s="94">
        <v>134085.6</v>
      </c>
      <c r="F36" s="95">
        <f t="shared" si="0"/>
        <v>97.41485093055341</v>
      </c>
      <c r="G36" s="127"/>
      <c r="H36" s="127"/>
    </row>
    <row r="37" spans="1:8" ht="12.75">
      <c r="A37" s="43">
        <f t="shared" si="1"/>
        <v>25</v>
      </c>
      <c r="B37" s="23" t="s">
        <v>54</v>
      </c>
      <c r="C37" s="93" t="s">
        <v>55</v>
      </c>
      <c r="D37" s="94">
        <v>339738.5</v>
      </c>
      <c r="E37" s="94">
        <v>336485.7</v>
      </c>
      <c r="F37" s="95">
        <f t="shared" si="0"/>
        <v>99.04255773190262</v>
      </c>
      <c r="G37" s="127"/>
      <c r="H37" s="127"/>
    </row>
    <row r="38" spans="1:8" ht="12.75">
      <c r="A38" s="43">
        <f t="shared" si="1"/>
        <v>26</v>
      </c>
      <c r="B38" s="23" t="s">
        <v>847</v>
      </c>
      <c r="C38" s="93" t="s">
        <v>848</v>
      </c>
      <c r="D38" s="94">
        <v>31242.2</v>
      </c>
      <c r="E38" s="94">
        <v>29895.6</v>
      </c>
      <c r="F38" s="95">
        <f t="shared" si="0"/>
        <v>95.6898041751221</v>
      </c>
      <c r="G38" s="127"/>
      <c r="H38" s="127"/>
    </row>
    <row r="39" spans="1:8" ht="12.75">
      <c r="A39" s="43">
        <f t="shared" si="1"/>
        <v>27</v>
      </c>
      <c r="B39" s="23" t="s">
        <v>849</v>
      </c>
      <c r="C39" s="93" t="s">
        <v>30</v>
      </c>
      <c r="D39" s="94">
        <v>8032.4</v>
      </c>
      <c r="E39" s="94">
        <v>7945.6</v>
      </c>
      <c r="F39" s="95">
        <f t="shared" si="0"/>
        <v>98.91937652507346</v>
      </c>
      <c r="G39" s="127"/>
      <c r="H39" s="127"/>
    </row>
    <row r="40" spans="1:8" ht="12.75">
      <c r="A40" s="43">
        <f t="shared" si="1"/>
        <v>28</v>
      </c>
      <c r="B40" s="23" t="s">
        <v>56</v>
      </c>
      <c r="C40" s="93" t="s">
        <v>57</v>
      </c>
      <c r="D40" s="94">
        <v>18653</v>
      </c>
      <c r="E40" s="94">
        <v>18522.6</v>
      </c>
      <c r="F40" s="95">
        <f t="shared" si="0"/>
        <v>99.30091674261512</v>
      </c>
      <c r="G40" s="127"/>
      <c r="H40" s="127"/>
    </row>
    <row r="41" spans="1:8" ht="12.75">
      <c r="A41" s="44">
        <f t="shared" si="1"/>
        <v>29</v>
      </c>
      <c r="B41" s="26" t="s">
        <v>441</v>
      </c>
      <c r="C41" s="90" t="s">
        <v>31</v>
      </c>
      <c r="D41" s="91">
        <v>62005.4</v>
      </c>
      <c r="E41" s="91">
        <v>51618</v>
      </c>
      <c r="F41" s="92">
        <f t="shared" si="0"/>
        <v>83.24758811329336</v>
      </c>
      <c r="G41" s="127"/>
      <c r="H41" s="127"/>
    </row>
    <row r="42" spans="1:8" ht="12.75">
      <c r="A42" s="43">
        <f t="shared" si="1"/>
        <v>30</v>
      </c>
      <c r="B42" s="23" t="s">
        <v>32</v>
      </c>
      <c r="C42" s="93" t="s">
        <v>33</v>
      </c>
      <c r="D42" s="94">
        <v>60605.4</v>
      </c>
      <c r="E42" s="94">
        <v>50343.1</v>
      </c>
      <c r="F42" s="95">
        <f t="shared" si="0"/>
        <v>83.06702043052269</v>
      </c>
      <c r="G42" s="127"/>
      <c r="H42" s="127"/>
    </row>
    <row r="43" spans="1:8" ht="12.75">
      <c r="A43" s="43">
        <f t="shared" si="1"/>
        <v>31</v>
      </c>
      <c r="B43" s="23" t="s">
        <v>176</v>
      </c>
      <c r="C43" s="93" t="s">
        <v>177</v>
      </c>
      <c r="D43" s="94">
        <v>1400</v>
      </c>
      <c r="E43" s="94">
        <v>1274.9</v>
      </c>
      <c r="F43" s="95">
        <f t="shared" si="0"/>
        <v>91.06428571428572</v>
      </c>
      <c r="G43" s="127"/>
      <c r="H43" s="127"/>
    </row>
    <row r="44" spans="1:8" ht="12.75">
      <c r="A44" s="44">
        <f t="shared" si="1"/>
        <v>32</v>
      </c>
      <c r="B44" s="26" t="s">
        <v>201</v>
      </c>
      <c r="C44" s="90" t="s">
        <v>34</v>
      </c>
      <c r="D44" s="91">
        <v>54038.2</v>
      </c>
      <c r="E44" s="91">
        <v>51293.4</v>
      </c>
      <c r="F44" s="92">
        <f t="shared" si="0"/>
        <v>94.92063022084378</v>
      </c>
      <c r="G44" s="127"/>
      <c r="H44" s="127"/>
    </row>
    <row r="45" spans="1:8" ht="12.75">
      <c r="A45" s="43">
        <f t="shared" si="1"/>
        <v>33</v>
      </c>
      <c r="B45" s="23" t="s">
        <v>153</v>
      </c>
      <c r="C45" s="93" t="s">
        <v>154</v>
      </c>
      <c r="D45" s="94">
        <v>347.9</v>
      </c>
      <c r="E45" s="94">
        <v>347.9</v>
      </c>
      <c r="F45" s="95">
        <f t="shared" si="0"/>
        <v>100</v>
      </c>
      <c r="G45" s="127"/>
      <c r="H45" s="127"/>
    </row>
    <row r="46" spans="1:8" ht="12.75">
      <c r="A46" s="43">
        <f t="shared" si="1"/>
        <v>34</v>
      </c>
      <c r="B46" s="23" t="s">
        <v>151</v>
      </c>
      <c r="C46" s="93" t="s">
        <v>152</v>
      </c>
      <c r="D46" s="94">
        <v>11967.8</v>
      </c>
      <c r="E46" s="94">
        <v>11967.8</v>
      </c>
      <c r="F46" s="95">
        <f t="shared" si="0"/>
        <v>100</v>
      </c>
      <c r="G46" s="127"/>
      <c r="H46" s="127"/>
    </row>
    <row r="47" spans="1:8" ht="12.75">
      <c r="A47" s="43">
        <f t="shared" si="1"/>
        <v>35</v>
      </c>
      <c r="B47" s="23" t="s">
        <v>35</v>
      </c>
      <c r="C47" s="93" t="s">
        <v>36</v>
      </c>
      <c r="D47" s="94">
        <v>27607.2</v>
      </c>
      <c r="E47" s="94">
        <v>25231</v>
      </c>
      <c r="F47" s="95">
        <f t="shared" si="0"/>
        <v>91.39282506012924</v>
      </c>
      <c r="G47" s="127"/>
      <c r="H47" s="127"/>
    </row>
    <row r="48" spans="1:8" ht="12.75">
      <c r="A48" s="43">
        <f t="shared" si="1"/>
        <v>36</v>
      </c>
      <c r="B48" s="23" t="s">
        <v>106</v>
      </c>
      <c r="C48" s="93" t="s">
        <v>107</v>
      </c>
      <c r="D48" s="94">
        <v>6022.1</v>
      </c>
      <c r="E48" s="94">
        <v>5691.1</v>
      </c>
      <c r="F48" s="95">
        <f t="shared" si="0"/>
        <v>94.50357848591024</v>
      </c>
      <c r="G48" s="127"/>
      <c r="H48" s="127"/>
    </row>
    <row r="49" spans="1:8" ht="12.75">
      <c r="A49" s="43">
        <f t="shared" si="1"/>
        <v>37</v>
      </c>
      <c r="B49" s="23" t="s">
        <v>108</v>
      </c>
      <c r="C49" s="93" t="s">
        <v>109</v>
      </c>
      <c r="D49" s="94">
        <v>8093.4</v>
      </c>
      <c r="E49" s="94">
        <v>8055.6</v>
      </c>
      <c r="F49" s="95">
        <f t="shared" si="0"/>
        <v>99.53295277633629</v>
      </c>
      <c r="G49" s="127"/>
      <c r="H49" s="127"/>
    </row>
    <row r="50" spans="1:8" ht="12.75">
      <c r="A50" s="44">
        <f t="shared" si="1"/>
        <v>38</v>
      </c>
      <c r="B50" s="26" t="s">
        <v>442</v>
      </c>
      <c r="C50" s="90" t="s">
        <v>61</v>
      </c>
      <c r="D50" s="91">
        <v>1402.7</v>
      </c>
      <c r="E50" s="91">
        <v>1390.5</v>
      </c>
      <c r="F50" s="92">
        <f t="shared" si="0"/>
        <v>99.13024880587437</v>
      </c>
      <c r="G50" s="127"/>
      <c r="H50" s="127"/>
    </row>
    <row r="51" spans="1:8" ht="12.75">
      <c r="A51" s="43">
        <f t="shared" si="1"/>
        <v>39</v>
      </c>
      <c r="B51" s="23" t="s">
        <v>44</v>
      </c>
      <c r="C51" s="93" t="s">
        <v>45</v>
      </c>
      <c r="D51" s="94">
        <v>1402.7</v>
      </c>
      <c r="E51" s="94">
        <v>1390.5</v>
      </c>
      <c r="F51" s="95">
        <f t="shared" si="0"/>
        <v>99.13024880587437</v>
      </c>
      <c r="G51" s="127"/>
      <c r="H51" s="127"/>
    </row>
    <row r="52" spans="1:8" ht="21.75">
      <c r="A52" s="44">
        <f t="shared" si="1"/>
        <v>40</v>
      </c>
      <c r="B52" s="26" t="s">
        <v>850</v>
      </c>
      <c r="C52" s="90" t="s">
        <v>851</v>
      </c>
      <c r="D52" s="91">
        <v>0.9</v>
      </c>
      <c r="E52" s="91">
        <v>0.9</v>
      </c>
      <c r="F52" s="92">
        <f t="shared" si="0"/>
        <v>100</v>
      </c>
      <c r="G52" s="127"/>
      <c r="H52" s="127"/>
    </row>
    <row r="53" spans="1:8" ht="22.5">
      <c r="A53" s="43">
        <f t="shared" si="1"/>
        <v>41</v>
      </c>
      <c r="B53" s="23" t="s">
        <v>852</v>
      </c>
      <c r="C53" s="93" t="s">
        <v>853</v>
      </c>
      <c r="D53" s="94">
        <v>0.9</v>
      </c>
      <c r="E53" s="94">
        <v>0.9</v>
      </c>
      <c r="F53" s="95">
        <f t="shared" si="0"/>
        <v>100</v>
      </c>
      <c r="G53" s="127"/>
      <c r="H53" s="127"/>
    </row>
    <row r="54" spans="1:8" ht="32.25">
      <c r="A54" s="44">
        <f t="shared" si="1"/>
        <v>42</v>
      </c>
      <c r="B54" s="26" t="s">
        <v>443</v>
      </c>
      <c r="C54" s="90" t="s">
        <v>173</v>
      </c>
      <c r="D54" s="91">
        <v>114862.7</v>
      </c>
      <c r="E54" s="91">
        <v>114706.6</v>
      </c>
      <c r="F54" s="92">
        <f t="shared" si="0"/>
        <v>99.86409861512921</v>
      </c>
      <c r="G54" s="127"/>
      <c r="H54" s="127"/>
    </row>
    <row r="55" spans="1:8" ht="22.5">
      <c r="A55" s="43">
        <f t="shared" si="1"/>
        <v>43</v>
      </c>
      <c r="B55" s="23" t="s">
        <v>444</v>
      </c>
      <c r="C55" s="93" t="s">
        <v>174</v>
      </c>
      <c r="D55" s="94">
        <v>70252.7</v>
      </c>
      <c r="E55" s="94">
        <v>70252.7</v>
      </c>
      <c r="F55" s="95">
        <f t="shared" si="0"/>
        <v>100</v>
      </c>
      <c r="G55" s="127"/>
      <c r="H55" s="127"/>
    </row>
    <row r="56" spans="1:8" ht="12.75">
      <c r="A56" s="43">
        <f t="shared" si="1"/>
        <v>44</v>
      </c>
      <c r="B56" s="23" t="s">
        <v>445</v>
      </c>
      <c r="C56" s="93" t="s">
        <v>175</v>
      </c>
      <c r="D56" s="94">
        <v>44610</v>
      </c>
      <c r="E56" s="94">
        <v>44453.9</v>
      </c>
      <c r="F56" s="95">
        <f t="shared" si="0"/>
        <v>99.65007845774491</v>
      </c>
      <c r="G56" s="127"/>
      <c r="H56" s="127"/>
    </row>
    <row r="57" spans="1:8" ht="12.75">
      <c r="A57" s="44">
        <f t="shared" si="1"/>
        <v>45</v>
      </c>
      <c r="B57" s="26" t="s">
        <v>854</v>
      </c>
      <c r="C57" s="96"/>
      <c r="D57" s="97">
        <v>912379.2</v>
      </c>
      <c r="E57" s="97">
        <v>880587.5</v>
      </c>
      <c r="F57" s="92">
        <f t="shared" si="0"/>
        <v>96.51551679389448</v>
      </c>
      <c r="G57" s="127"/>
      <c r="H57" s="127"/>
    </row>
    <row r="58" spans="1:8" ht="12.75">
      <c r="A58" s="127"/>
      <c r="B58" s="127"/>
      <c r="C58" s="127"/>
      <c r="D58" s="127"/>
      <c r="E58" s="127"/>
      <c r="F58" s="127"/>
      <c r="G58" s="127"/>
      <c r="H58" s="127"/>
    </row>
    <row r="59" spans="1:8" ht="12.75">
      <c r="A59" s="127"/>
      <c r="B59" s="127"/>
      <c r="C59" s="127"/>
      <c r="D59" s="127"/>
      <c r="E59" s="127"/>
      <c r="F59" s="127"/>
      <c r="G59" s="127"/>
      <c r="H59" s="127"/>
    </row>
    <row r="60" spans="1:8" ht="12.75">
      <c r="A60" s="127"/>
      <c r="B60" s="127"/>
      <c r="C60" s="127"/>
      <c r="D60" s="127"/>
      <c r="E60" s="127"/>
      <c r="F60" s="127"/>
      <c r="G60" s="127"/>
      <c r="H60" s="127"/>
    </row>
    <row r="61" spans="1:8" ht="12.75">
      <c r="A61" s="127"/>
      <c r="B61" s="127"/>
      <c r="C61" s="127"/>
      <c r="D61" s="127"/>
      <c r="E61" s="127"/>
      <c r="F61" s="127"/>
      <c r="G61" s="127"/>
      <c r="H61" s="127"/>
    </row>
    <row r="62" spans="1:8" ht="12.75">
      <c r="A62" s="127"/>
      <c r="B62" s="127"/>
      <c r="C62" s="127"/>
      <c r="D62" s="127"/>
      <c r="E62" s="127"/>
      <c r="F62" s="127"/>
      <c r="G62" s="127"/>
      <c r="H62" s="127"/>
    </row>
    <row r="63" spans="1:8" ht="12.75">
      <c r="A63" s="127"/>
      <c r="B63" s="127"/>
      <c r="C63" s="127"/>
      <c r="D63" s="127"/>
      <c r="E63" s="127"/>
      <c r="F63" s="127"/>
      <c r="G63" s="127"/>
      <c r="H63" s="127"/>
    </row>
    <row r="64" spans="1:8" ht="12.75">
      <c r="A64" s="127"/>
      <c r="B64" s="127"/>
      <c r="C64" s="127"/>
      <c r="D64" s="127"/>
      <c r="E64" s="127"/>
      <c r="F64" s="127"/>
      <c r="G64" s="127"/>
      <c r="H64" s="127"/>
    </row>
    <row r="65" spans="1:8" ht="12.75">
      <c r="A65" s="127"/>
      <c r="B65" s="127"/>
      <c r="C65" s="127"/>
      <c r="D65" s="127"/>
      <c r="E65" s="127"/>
      <c r="F65" s="127"/>
      <c r="G65" s="127"/>
      <c r="H65" s="127"/>
    </row>
    <row r="66" spans="1:8" ht="12.75">
      <c r="A66" s="127"/>
      <c r="B66" s="127"/>
      <c r="C66" s="127"/>
      <c r="D66" s="127"/>
      <c r="E66" s="127"/>
      <c r="F66" s="127"/>
      <c r="G66" s="127"/>
      <c r="H66" s="127"/>
    </row>
    <row r="67" spans="1:8" ht="12.75">
      <c r="A67" s="127"/>
      <c r="B67" s="127"/>
      <c r="C67" s="127"/>
      <c r="D67" s="127"/>
      <c r="E67" s="127"/>
      <c r="F67" s="127"/>
      <c r="G67" s="127"/>
      <c r="H67" s="127"/>
    </row>
    <row r="68" spans="1:8" ht="12.75">
      <c r="A68" s="127"/>
      <c r="B68" s="127"/>
      <c r="C68" s="127"/>
      <c r="D68" s="127"/>
      <c r="E68" s="127"/>
      <c r="F68" s="127"/>
      <c r="G68" s="127"/>
      <c r="H68" s="127"/>
    </row>
    <row r="69" spans="1:8" ht="12.75">
      <c r="A69" s="127"/>
      <c r="B69" s="127"/>
      <c r="C69" s="127"/>
      <c r="D69" s="127"/>
      <c r="E69" s="127"/>
      <c r="F69" s="127"/>
      <c r="G69" s="127"/>
      <c r="H69" s="127"/>
    </row>
    <row r="70" spans="1:8" ht="12.75">
      <c r="A70" s="127"/>
      <c r="B70" s="127"/>
      <c r="C70" s="127"/>
      <c r="D70" s="127"/>
      <c r="E70" s="127"/>
      <c r="F70" s="127"/>
      <c r="G70" s="127"/>
      <c r="H70" s="127"/>
    </row>
    <row r="71" spans="1:8" ht="12.75">
      <c r="A71" s="127"/>
      <c r="B71" s="127"/>
      <c r="C71" s="127"/>
      <c r="D71" s="127"/>
      <c r="E71" s="127"/>
      <c r="F71" s="127"/>
      <c r="G71" s="127"/>
      <c r="H71" s="127"/>
    </row>
    <row r="72" spans="1:8" ht="12.75">
      <c r="A72" s="127"/>
      <c r="B72" s="127"/>
      <c r="C72" s="127"/>
      <c r="D72" s="127"/>
      <c r="E72" s="127"/>
      <c r="F72" s="127"/>
      <c r="G72" s="127"/>
      <c r="H72" s="127"/>
    </row>
    <row r="73" spans="1:8" ht="12.75">
      <c r="A73" s="127"/>
      <c r="B73" s="127"/>
      <c r="C73" s="127"/>
      <c r="D73" s="127"/>
      <c r="E73" s="127"/>
      <c r="F73" s="127"/>
      <c r="G73" s="127"/>
      <c r="H73" s="127"/>
    </row>
    <row r="74" spans="1:8" ht="12.75">
      <c r="A74" s="127"/>
      <c r="B74" s="127"/>
      <c r="C74" s="127"/>
      <c r="D74" s="127"/>
      <c r="E74" s="127"/>
      <c r="F74" s="127"/>
      <c r="G74" s="127"/>
      <c r="H74" s="127"/>
    </row>
    <row r="75" spans="1:8" ht="12.75">
      <c r="A75" s="127"/>
      <c r="B75" s="127"/>
      <c r="C75" s="127"/>
      <c r="D75" s="127"/>
      <c r="E75" s="127"/>
      <c r="F75" s="127"/>
      <c r="G75" s="127"/>
      <c r="H75" s="127"/>
    </row>
    <row r="76" spans="1:8" ht="12.75">
      <c r="A76" s="127"/>
      <c r="B76" s="127"/>
      <c r="C76" s="127"/>
      <c r="D76" s="127"/>
      <c r="E76" s="127"/>
      <c r="F76" s="127"/>
      <c r="G76" s="127"/>
      <c r="H76" s="127"/>
    </row>
    <row r="77" spans="1:8" ht="12.75">
      <c r="A77" s="127"/>
      <c r="B77" s="127"/>
      <c r="C77" s="127"/>
      <c r="D77" s="127"/>
      <c r="E77" s="127"/>
      <c r="F77" s="127"/>
      <c r="G77" s="127"/>
      <c r="H77" s="127"/>
    </row>
    <row r="78" spans="1:8" ht="12.75">
      <c r="A78" s="127"/>
      <c r="B78" s="127"/>
      <c r="C78" s="127"/>
      <c r="D78" s="127"/>
      <c r="E78" s="127"/>
      <c r="F78" s="127"/>
      <c r="G78" s="127"/>
      <c r="H78" s="127"/>
    </row>
    <row r="79" spans="1:8" ht="12.75">
      <c r="A79" s="127"/>
      <c r="B79" s="127"/>
      <c r="C79" s="127"/>
      <c r="D79" s="127"/>
      <c r="E79" s="127"/>
      <c r="F79" s="127"/>
      <c r="G79" s="127"/>
      <c r="H79" s="127"/>
    </row>
    <row r="80" spans="1:8" ht="12.75">
      <c r="A80" s="127"/>
      <c r="B80" s="127"/>
      <c r="C80" s="127"/>
      <c r="D80" s="127"/>
      <c r="E80" s="127"/>
      <c r="F80" s="127"/>
      <c r="G80" s="127"/>
      <c r="H80" s="127"/>
    </row>
    <row r="81" spans="1:8" ht="12.75">
      <c r="A81" s="127"/>
      <c r="B81" s="127"/>
      <c r="C81" s="127"/>
      <c r="D81" s="127"/>
      <c r="E81" s="127"/>
      <c r="F81" s="127"/>
      <c r="G81" s="127"/>
      <c r="H81" s="127"/>
    </row>
    <row r="82" spans="1:8" ht="12.75">
      <c r="A82" s="127"/>
      <c r="B82" s="127"/>
      <c r="C82" s="127"/>
      <c r="D82" s="127"/>
      <c r="E82" s="127"/>
      <c r="F82" s="127"/>
      <c r="G82" s="127"/>
      <c r="H82" s="127"/>
    </row>
    <row r="83" spans="1:8" ht="12.75">
      <c r="A83" s="127"/>
      <c r="B83" s="127"/>
      <c r="C83" s="127"/>
      <c r="D83" s="127"/>
      <c r="E83" s="127"/>
      <c r="F83" s="127"/>
      <c r="G83" s="127"/>
      <c r="H83" s="127"/>
    </row>
    <row r="84" spans="1:8" ht="12.75">
      <c r="A84" s="127"/>
      <c r="B84" s="127"/>
      <c r="C84" s="127"/>
      <c r="D84" s="127"/>
      <c r="E84" s="127"/>
      <c r="F84" s="127"/>
      <c r="G84" s="127"/>
      <c r="H84" s="127"/>
    </row>
    <row r="85" spans="1:8" ht="12.75">
      <c r="A85" s="127"/>
      <c r="B85" s="127"/>
      <c r="C85" s="127"/>
      <c r="D85" s="127"/>
      <c r="E85" s="127"/>
      <c r="F85" s="127"/>
      <c r="G85" s="127"/>
      <c r="H85" s="127"/>
    </row>
    <row r="86" spans="1:8" ht="12.75">
      <c r="A86" s="127"/>
      <c r="B86" s="127"/>
      <c r="C86" s="127"/>
      <c r="D86" s="127"/>
      <c r="E86" s="127"/>
      <c r="F86" s="127"/>
      <c r="G86" s="127"/>
      <c r="H86" s="127"/>
    </row>
    <row r="87" spans="1:8" ht="12.75">
      <c r="A87" s="127"/>
      <c r="B87" s="127"/>
      <c r="C87" s="127"/>
      <c r="D87" s="127"/>
      <c r="E87" s="127"/>
      <c r="F87" s="127"/>
      <c r="G87" s="127"/>
      <c r="H87" s="127"/>
    </row>
    <row r="88" spans="1:8" ht="12.75">
      <c r="A88" s="127"/>
      <c r="B88" s="127"/>
      <c r="C88" s="127"/>
      <c r="D88" s="127"/>
      <c r="E88" s="127"/>
      <c r="F88" s="127"/>
      <c r="G88" s="127"/>
      <c r="H88" s="127"/>
    </row>
    <row r="89" spans="1:8" ht="12.75">
      <c r="A89" s="127"/>
      <c r="B89" s="127"/>
      <c r="C89" s="127"/>
      <c r="D89" s="127"/>
      <c r="E89" s="127"/>
      <c r="F89" s="127"/>
      <c r="G89" s="127"/>
      <c r="H89" s="127"/>
    </row>
    <row r="90" spans="1:8" ht="12.75">
      <c r="A90" s="127"/>
      <c r="B90" s="127"/>
      <c r="C90" s="127"/>
      <c r="D90" s="127"/>
      <c r="E90" s="127"/>
      <c r="F90" s="127"/>
      <c r="G90" s="127"/>
      <c r="H90" s="127"/>
    </row>
    <row r="91" spans="1:8" ht="12.75">
      <c r="A91" s="127"/>
      <c r="B91" s="127"/>
      <c r="C91" s="127"/>
      <c r="D91" s="127"/>
      <c r="E91" s="127"/>
      <c r="F91" s="127"/>
      <c r="G91" s="127"/>
      <c r="H91" s="127"/>
    </row>
    <row r="92" spans="1:8" ht="12.75">
      <c r="A92" s="127"/>
      <c r="B92" s="127"/>
      <c r="C92" s="127"/>
      <c r="D92" s="127"/>
      <c r="E92" s="127"/>
      <c r="F92" s="127"/>
      <c r="G92" s="127"/>
      <c r="H92" s="127"/>
    </row>
    <row r="93" spans="1:8" ht="12.75">
      <c r="A93" s="127"/>
      <c r="B93" s="127"/>
      <c r="C93" s="127"/>
      <c r="D93" s="127"/>
      <c r="E93" s="127"/>
      <c r="F93" s="127"/>
      <c r="G93" s="127"/>
      <c r="H93" s="127"/>
    </row>
    <row r="94" spans="1:8" ht="12.75">
      <c r="A94" s="127"/>
      <c r="B94" s="127"/>
      <c r="C94" s="127"/>
      <c r="D94" s="127"/>
      <c r="E94" s="127"/>
      <c r="F94" s="127"/>
      <c r="G94" s="127"/>
      <c r="H94" s="127"/>
    </row>
    <row r="95" spans="1:8" ht="12.75">
      <c r="A95" s="127"/>
      <c r="B95" s="127"/>
      <c r="C95" s="127"/>
      <c r="D95" s="127"/>
      <c r="E95" s="127"/>
      <c r="F95" s="127"/>
      <c r="G95" s="127"/>
      <c r="H95" s="127"/>
    </row>
    <row r="96" spans="1:8" ht="12.75">
      <c r="A96" s="127"/>
      <c r="B96" s="127"/>
      <c r="C96" s="127"/>
      <c r="D96" s="127"/>
      <c r="E96" s="127"/>
      <c r="F96" s="127"/>
      <c r="G96" s="127"/>
      <c r="H96" s="127"/>
    </row>
    <row r="97" spans="1:8" ht="12.75">
      <c r="A97" s="127"/>
      <c r="B97" s="127"/>
      <c r="C97" s="127"/>
      <c r="D97" s="127"/>
      <c r="E97" s="127"/>
      <c r="F97" s="127"/>
      <c r="G97" s="127"/>
      <c r="H97" s="127"/>
    </row>
    <row r="98" spans="1:8" ht="12.75">
      <c r="A98" s="127"/>
      <c r="B98" s="127"/>
      <c r="C98" s="127"/>
      <c r="D98" s="127"/>
      <c r="E98" s="127"/>
      <c r="F98" s="127"/>
      <c r="G98" s="127"/>
      <c r="H98" s="127"/>
    </row>
    <row r="99" spans="1:8" ht="12.75">
      <c r="A99" s="127"/>
      <c r="B99" s="127"/>
      <c r="C99" s="127"/>
      <c r="D99" s="127"/>
      <c r="E99" s="127"/>
      <c r="F99" s="127"/>
      <c r="G99" s="127"/>
      <c r="H99" s="127"/>
    </row>
    <row r="100" spans="1:8" ht="12.75">
      <c r="A100" s="127"/>
      <c r="B100" s="127"/>
      <c r="C100" s="127"/>
      <c r="D100" s="127"/>
      <c r="E100" s="127"/>
      <c r="F100" s="127"/>
      <c r="G100" s="127"/>
      <c r="H100" s="127"/>
    </row>
    <row r="101" spans="1:8" ht="12.75">
      <c r="A101" s="127"/>
      <c r="B101" s="127"/>
      <c r="C101" s="127"/>
      <c r="D101" s="127"/>
      <c r="E101" s="127"/>
      <c r="F101" s="127"/>
      <c r="G101" s="127"/>
      <c r="H101" s="127"/>
    </row>
    <row r="102" spans="1:8" ht="12.75">
      <c r="A102" s="127"/>
      <c r="B102" s="127"/>
      <c r="C102" s="127"/>
      <c r="D102" s="127"/>
      <c r="E102" s="127"/>
      <c r="F102" s="127"/>
      <c r="G102" s="127"/>
      <c r="H102" s="127"/>
    </row>
    <row r="103" spans="1:8" ht="12.75">
      <c r="A103" s="127"/>
      <c r="B103" s="127"/>
      <c r="C103" s="127"/>
      <c r="D103" s="127"/>
      <c r="E103" s="127"/>
      <c r="F103" s="127"/>
      <c r="G103" s="127"/>
      <c r="H103" s="127"/>
    </row>
    <row r="104" spans="1:8" ht="12.75">
      <c r="A104" s="127"/>
      <c r="B104" s="127"/>
      <c r="C104" s="127"/>
      <c r="D104" s="127"/>
      <c r="E104" s="127"/>
      <c r="F104" s="127"/>
      <c r="G104" s="127"/>
      <c r="H104" s="127"/>
    </row>
    <row r="105" spans="1:8" ht="12.75">
      <c r="A105" s="127"/>
      <c r="B105" s="127"/>
      <c r="C105" s="127"/>
      <c r="D105" s="127"/>
      <c r="E105" s="127"/>
      <c r="F105" s="127"/>
      <c r="G105" s="127"/>
      <c r="H105" s="127"/>
    </row>
    <row r="106" spans="1:8" ht="12.75">
      <c r="A106" s="127"/>
      <c r="B106" s="127"/>
      <c r="C106" s="127"/>
      <c r="D106" s="127"/>
      <c r="E106" s="127"/>
      <c r="F106" s="127"/>
      <c r="G106" s="127"/>
      <c r="H106" s="127"/>
    </row>
    <row r="107" spans="1:8" ht="12.75">
      <c r="A107" s="127"/>
      <c r="B107" s="127"/>
      <c r="C107" s="127"/>
      <c r="D107" s="127"/>
      <c r="E107" s="127"/>
      <c r="F107" s="127"/>
      <c r="G107" s="127"/>
      <c r="H107" s="127"/>
    </row>
    <row r="108" spans="1:8" ht="12.75">
      <c r="A108" s="127"/>
      <c r="B108" s="127"/>
      <c r="C108" s="127"/>
      <c r="D108" s="127"/>
      <c r="E108" s="127"/>
      <c r="F108" s="127"/>
      <c r="G108" s="127"/>
      <c r="H108" s="127"/>
    </row>
    <row r="109" spans="1:8" ht="12.75">
      <c r="A109" s="127"/>
      <c r="B109" s="127"/>
      <c r="C109" s="127"/>
      <c r="D109" s="127"/>
      <c r="E109" s="127"/>
      <c r="F109" s="127"/>
      <c r="G109" s="127"/>
      <c r="H109" s="127"/>
    </row>
    <row r="110" spans="1:8" ht="12.75">
      <c r="A110" s="127"/>
      <c r="B110" s="127"/>
      <c r="C110" s="127"/>
      <c r="D110" s="127"/>
      <c r="E110" s="127"/>
      <c r="F110" s="127"/>
      <c r="G110" s="127"/>
      <c r="H110" s="127"/>
    </row>
    <row r="111" spans="1:8" ht="12.75">
      <c r="A111" s="127"/>
      <c r="B111" s="127"/>
      <c r="C111" s="127"/>
      <c r="D111" s="127"/>
      <c r="E111" s="127"/>
      <c r="F111" s="127"/>
      <c r="G111" s="127"/>
      <c r="H111" s="127"/>
    </row>
    <row r="112" spans="1:8" ht="12.75">
      <c r="A112" s="127"/>
      <c r="B112" s="127"/>
      <c r="C112" s="127"/>
      <c r="D112" s="127"/>
      <c r="E112" s="127"/>
      <c r="F112" s="127"/>
      <c r="G112" s="127"/>
      <c r="H112" s="127"/>
    </row>
    <row r="113" spans="1:8" ht="12.75">
      <c r="A113" s="127"/>
      <c r="B113" s="127"/>
      <c r="C113" s="127"/>
      <c r="D113" s="127"/>
      <c r="E113" s="127"/>
      <c r="F113" s="127"/>
      <c r="G113" s="127"/>
      <c r="H113" s="127"/>
    </row>
    <row r="114" spans="1:8" ht="12.75">
      <c r="A114" s="127"/>
      <c r="B114" s="127"/>
      <c r="C114" s="127"/>
      <c r="D114" s="127"/>
      <c r="E114" s="127"/>
      <c r="F114" s="127"/>
      <c r="G114" s="127"/>
      <c r="H114" s="127"/>
    </row>
    <row r="115" spans="1:8" ht="12.75">
      <c r="A115" s="127"/>
      <c r="B115" s="127"/>
      <c r="C115" s="127"/>
      <c r="D115" s="127"/>
      <c r="E115" s="127"/>
      <c r="F115" s="127"/>
      <c r="G115" s="127"/>
      <c r="H115" s="127"/>
    </row>
    <row r="116" spans="1:8" ht="12.75">
      <c r="A116" s="127"/>
      <c r="B116" s="127"/>
      <c r="C116" s="127"/>
      <c r="D116" s="127"/>
      <c r="E116" s="127"/>
      <c r="F116" s="127"/>
      <c r="G116" s="127"/>
      <c r="H116" s="127"/>
    </row>
    <row r="117" spans="1:8" ht="12.75">
      <c r="A117" s="127"/>
      <c r="B117" s="127"/>
      <c r="C117" s="127"/>
      <c r="D117" s="127"/>
      <c r="E117" s="127"/>
      <c r="F117" s="127"/>
      <c r="G117" s="127"/>
      <c r="H117" s="127"/>
    </row>
    <row r="118" spans="1:8" ht="12.75">
      <c r="A118" s="127"/>
      <c r="B118" s="127"/>
      <c r="C118" s="127"/>
      <c r="D118" s="127"/>
      <c r="E118" s="127"/>
      <c r="F118" s="127"/>
      <c r="G118" s="127"/>
      <c r="H118" s="127"/>
    </row>
    <row r="119" spans="1:8" ht="12.75">
      <c r="A119" s="127"/>
      <c r="B119" s="127"/>
      <c r="C119" s="127"/>
      <c r="D119" s="127"/>
      <c r="E119" s="127"/>
      <c r="F119" s="127"/>
      <c r="G119" s="127"/>
      <c r="H119" s="127"/>
    </row>
    <row r="120" spans="1:8" ht="12.75">
      <c r="A120" s="127"/>
      <c r="B120" s="127"/>
      <c r="C120" s="127"/>
      <c r="D120" s="127"/>
      <c r="E120" s="127"/>
      <c r="F120" s="127"/>
      <c r="G120" s="127"/>
      <c r="H120" s="127"/>
    </row>
    <row r="121" spans="1:8" ht="12.75">
      <c r="A121" s="127"/>
      <c r="B121" s="127"/>
      <c r="C121" s="127"/>
      <c r="D121" s="127"/>
      <c r="E121" s="127"/>
      <c r="F121" s="127"/>
      <c r="G121" s="127"/>
      <c r="H121" s="127"/>
    </row>
    <row r="122" spans="1:8" ht="12.75">
      <c r="A122" s="127"/>
      <c r="B122" s="127"/>
      <c r="C122" s="127"/>
      <c r="D122" s="127"/>
      <c r="E122" s="127"/>
      <c r="F122" s="127"/>
      <c r="G122" s="127"/>
      <c r="H122" s="127"/>
    </row>
    <row r="123" spans="1:8" ht="12.75">
      <c r="A123" s="127"/>
      <c r="B123" s="127"/>
      <c r="C123" s="127"/>
      <c r="D123" s="127"/>
      <c r="E123" s="127"/>
      <c r="F123" s="127"/>
      <c r="G123" s="127"/>
      <c r="H123" s="127"/>
    </row>
    <row r="124" spans="1:8" ht="12.75">
      <c r="A124" s="127"/>
      <c r="B124" s="127"/>
      <c r="C124" s="127"/>
      <c r="D124" s="127"/>
      <c r="E124" s="127"/>
      <c r="F124" s="127"/>
      <c r="G124" s="127"/>
      <c r="H124" s="127"/>
    </row>
    <row r="125" spans="1:8" ht="12.75">
      <c r="A125" s="127"/>
      <c r="B125" s="127"/>
      <c r="C125" s="127"/>
      <c r="D125" s="127"/>
      <c r="E125" s="127"/>
      <c r="F125" s="127"/>
      <c r="G125" s="127"/>
      <c r="H125" s="127"/>
    </row>
    <row r="126" spans="1:8" ht="12.75">
      <c r="A126" s="127"/>
      <c r="B126" s="127"/>
      <c r="C126" s="127"/>
      <c r="D126" s="127"/>
      <c r="E126" s="127"/>
      <c r="F126" s="127"/>
      <c r="G126" s="127"/>
      <c r="H126" s="127"/>
    </row>
    <row r="127" spans="1:8" ht="12.75">
      <c r="A127" s="127"/>
      <c r="B127" s="127"/>
      <c r="C127" s="127"/>
      <c r="D127" s="127"/>
      <c r="E127" s="127"/>
      <c r="F127" s="127"/>
      <c r="G127" s="127"/>
      <c r="H127" s="127"/>
    </row>
    <row r="128" spans="1:8" ht="12.75">
      <c r="A128" s="127"/>
      <c r="B128" s="127"/>
      <c r="C128" s="127"/>
      <c r="D128" s="127"/>
      <c r="E128" s="127"/>
      <c r="F128" s="127"/>
      <c r="G128" s="127"/>
      <c r="H128" s="127"/>
    </row>
    <row r="129" spans="1:8" ht="12.75">
      <c r="A129" s="127"/>
      <c r="B129" s="127"/>
      <c r="C129" s="127"/>
      <c r="D129" s="127"/>
      <c r="E129" s="127"/>
      <c r="F129" s="127"/>
      <c r="G129" s="127"/>
      <c r="H129" s="127"/>
    </row>
    <row r="130" spans="1:8" ht="12.75">
      <c r="A130" s="127"/>
      <c r="B130" s="127"/>
      <c r="C130" s="127"/>
      <c r="D130" s="127"/>
      <c r="E130" s="127"/>
      <c r="F130" s="127"/>
      <c r="G130" s="127"/>
      <c r="H130" s="127"/>
    </row>
    <row r="131" spans="1:8" ht="12.75">
      <c r="A131" s="127"/>
      <c r="B131" s="127"/>
      <c r="C131" s="127"/>
      <c r="D131" s="127"/>
      <c r="E131" s="127"/>
      <c r="F131" s="127"/>
      <c r="G131" s="127"/>
      <c r="H131" s="127"/>
    </row>
    <row r="132" spans="1:8" ht="12.75">
      <c r="A132" s="127"/>
      <c r="B132" s="127"/>
      <c r="C132" s="127"/>
      <c r="D132" s="127"/>
      <c r="E132" s="127"/>
      <c r="F132" s="127"/>
      <c r="G132" s="127"/>
      <c r="H132" s="127"/>
    </row>
    <row r="133" spans="1:8" ht="12.75">
      <c r="A133" s="127"/>
      <c r="B133" s="127"/>
      <c r="C133" s="127"/>
      <c r="D133" s="127"/>
      <c r="E133" s="127"/>
      <c r="F133" s="127"/>
      <c r="G133" s="127"/>
      <c r="H133" s="127"/>
    </row>
    <row r="134" spans="1:8" ht="12.75">
      <c r="A134" s="127"/>
      <c r="B134" s="127"/>
      <c r="C134" s="127"/>
      <c r="D134" s="127"/>
      <c r="E134" s="127"/>
      <c r="F134" s="127"/>
      <c r="G134" s="127"/>
      <c r="H134" s="127"/>
    </row>
    <row r="135" spans="1:8" ht="12.75">
      <c r="A135" s="127"/>
      <c r="B135" s="127"/>
      <c r="C135" s="127"/>
      <c r="D135" s="127"/>
      <c r="E135" s="127"/>
      <c r="F135" s="127"/>
      <c r="G135" s="127"/>
      <c r="H135" s="127"/>
    </row>
    <row r="136" spans="1:8" ht="12.75">
      <c r="A136" s="127"/>
      <c r="B136" s="127"/>
      <c r="C136" s="127"/>
      <c r="D136" s="127"/>
      <c r="E136" s="127"/>
      <c r="F136" s="127"/>
      <c r="G136" s="127"/>
      <c r="H136" s="127"/>
    </row>
    <row r="137" spans="1:8" ht="12.75">
      <c r="A137" s="127"/>
      <c r="B137" s="127"/>
      <c r="C137" s="127"/>
      <c r="D137" s="127"/>
      <c r="E137" s="127"/>
      <c r="F137" s="127"/>
      <c r="G137" s="127"/>
      <c r="H137" s="127"/>
    </row>
    <row r="138" spans="1:8" ht="12.75">
      <c r="A138" s="127"/>
      <c r="B138" s="127"/>
      <c r="C138" s="127"/>
      <c r="D138" s="127"/>
      <c r="E138" s="127"/>
      <c r="F138" s="127"/>
      <c r="G138" s="127"/>
      <c r="H138" s="127"/>
    </row>
    <row r="139" spans="1:8" ht="12.75">
      <c r="A139" s="127"/>
      <c r="B139" s="127"/>
      <c r="C139" s="127"/>
      <c r="D139" s="127"/>
      <c r="E139" s="127"/>
      <c r="F139" s="127"/>
      <c r="G139" s="127"/>
      <c r="H139" s="127"/>
    </row>
  </sheetData>
  <sheetProtection/>
  <mergeCells count="11">
    <mergeCell ref="B1:F1"/>
    <mergeCell ref="B2:F2"/>
    <mergeCell ref="B3:F3"/>
    <mergeCell ref="B4:F4"/>
    <mergeCell ref="A7:F7"/>
    <mergeCell ref="A10:A11"/>
    <mergeCell ref="B10:B11"/>
    <mergeCell ref="C10:C11"/>
    <mergeCell ref="D10:D11"/>
    <mergeCell ref="E10:E11"/>
    <mergeCell ref="F10:F11"/>
  </mergeCells>
  <printOptions/>
  <pageMargins left="0.984251968503937" right="0.3937007874015748" top="0.7874015748031497" bottom="0.7874015748031497" header="0.31496062992125984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33CC33"/>
  </sheetPr>
  <dimension ref="A1:I783"/>
  <sheetViews>
    <sheetView zoomScalePageLayoutView="0" workbookViewId="0" topLeftCell="A1">
      <selection activeCell="H775" sqref="H775"/>
    </sheetView>
  </sheetViews>
  <sheetFormatPr defaultColWidth="9.00390625" defaultRowHeight="12.75" outlineLevelRow="7"/>
  <cols>
    <col min="1" max="1" width="5.375" style="0" customWidth="1"/>
    <col min="2" max="2" width="43.75390625" style="0" customWidth="1"/>
    <col min="3" max="3" width="9.00390625" style="0" customWidth="1"/>
    <col min="5" max="5" width="13.00390625" style="0" customWidth="1"/>
    <col min="6" max="6" width="8.25390625" style="0" customWidth="1"/>
    <col min="7" max="7" width="10.625" style="0" customWidth="1"/>
    <col min="8" max="8" width="10.25390625" style="0" customWidth="1"/>
    <col min="9" max="9" width="9.25390625" style="0" customWidth="1"/>
  </cols>
  <sheetData>
    <row r="1" spans="1:9" ht="15.75">
      <c r="A1" s="17"/>
      <c r="B1" s="169" t="s">
        <v>1881</v>
      </c>
      <c r="C1" s="169"/>
      <c r="D1" s="169"/>
      <c r="E1" s="169"/>
      <c r="F1" s="169"/>
      <c r="G1" s="169"/>
      <c r="H1" s="169"/>
      <c r="I1" s="169"/>
    </row>
    <row r="2" spans="1:9" ht="15.75">
      <c r="A2" s="17"/>
      <c r="B2" s="169" t="s">
        <v>1877</v>
      </c>
      <c r="C2" s="169"/>
      <c r="D2" s="169"/>
      <c r="E2" s="169"/>
      <c r="F2" s="169"/>
      <c r="G2" s="169"/>
      <c r="H2" s="169"/>
      <c r="I2" s="169"/>
    </row>
    <row r="3" spans="1:9" ht="15.75">
      <c r="A3" s="17"/>
      <c r="B3" s="161"/>
      <c r="C3" s="169" t="s">
        <v>1904</v>
      </c>
      <c r="D3" s="169"/>
      <c r="E3" s="169"/>
      <c r="F3" s="169"/>
      <c r="G3" s="169"/>
      <c r="H3" s="169"/>
      <c r="I3" s="169"/>
    </row>
    <row r="4" spans="1:9" ht="12.75">
      <c r="A4" s="42"/>
      <c r="B4" s="42"/>
      <c r="C4" s="17"/>
      <c r="D4" s="17"/>
      <c r="E4" s="17"/>
      <c r="F4" s="42"/>
      <c r="G4" s="17"/>
      <c r="H4" s="17"/>
      <c r="I4" s="17"/>
    </row>
    <row r="5" spans="1:9" ht="12.75">
      <c r="A5" s="42"/>
      <c r="B5" s="42"/>
      <c r="C5" s="17"/>
      <c r="D5" s="17"/>
      <c r="E5" s="17"/>
      <c r="F5" s="42"/>
      <c r="G5" s="17"/>
      <c r="H5" s="17"/>
      <c r="I5" s="17"/>
    </row>
    <row r="6" spans="1:9" ht="12.75">
      <c r="A6" s="98"/>
      <c r="B6" s="98"/>
      <c r="C6" s="42"/>
      <c r="D6" s="42"/>
      <c r="E6" s="42"/>
      <c r="F6" s="99"/>
      <c r="G6" s="17"/>
      <c r="H6" s="17"/>
      <c r="I6" s="17"/>
    </row>
    <row r="7" spans="1:9" ht="14.25">
      <c r="A7" s="192" t="s">
        <v>446</v>
      </c>
      <c r="B7" s="192"/>
      <c r="C7" s="192"/>
      <c r="D7" s="192"/>
      <c r="E7" s="192"/>
      <c r="F7" s="192"/>
      <c r="G7" s="192"/>
      <c r="H7" s="192"/>
      <c r="I7" s="192"/>
    </row>
    <row r="8" spans="1:9" ht="14.25">
      <c r="A8" s="193" t="s">
        <v>855</v>
      </c>
      <c r="B8" s="193"/>
      <c r="C8" s="193"/>
      <c r="D8" s="193"/>
      <c r="E8" s="193"/>
      <c r="F8" s="193"/>
      <c r="G8" s="193"/>
      <c r="H8" s="193"/>
      <c r="I8" s="193"/>
    </row>
    <row r="9" spans="1:9" ht="12.75">
      <c r="A9" s="17"/>
      <c r="B9" s="17"/>
      <c r="C9" s="98"/>
      <c r="D9" s="42"/>
      <c r="E9" s="42"/>
      <c r="F9" s="42"/>
      <c r="G9" s="19"/>
      <c r="H9" s="17"/>
      <c r="I9" s="17"/>
    </row>
    <row r="10" spans="1:9" ht="12.75">
      <c r="A10" s="18"/>
      <c r="B10" s="18"/>
      <c r="C10" s="18"/>
      <c r="D10" s="17"/>
      <c r="E10" s="17"/>
      <c r="F10" s="17"/>
      <c r="G10" s="19"/>
      <c r="H10" s="17"/>
      <c r="I10" s="19" t="s">
        <v>1875</v>
      </c>
    </row>
    <row r="11" spans="1:9" ht="12.75">
      <c r="A11" s="188" t="s">
        <v>156</v>
      </c>
      <c r="B11" s="188" t="s">
        <v>135</v>
      </c>
      <c r="C11" s="188" t="s">
        <v>134</v>
      </c>
      <c r="D11" s="188" t="s">
        <v>194</v>
      </c>
      <c r="E11" s="188" t="s">
        <v>136</v>
      </c>
      <c r="F11" s="188" t="s">
        <v>137</v>
      </c>
      <c r="G11" s="188" t="s">
        <v>181</v>
      </c>
      <c r="H11" s="191" t="s">
        <v>293</v>
      </c>
      <c r="I11" s="191" t="s">
        <v>202</v>
      </c>
    </row>
    <row r="12" spans="1:9" ht="33.75" customHeight="1">
      <c r="A12" s="188"/>
      <c r="B12" s="188"/>
      <c r="C12" s="188"/>
      <c r="D12" s="188"/>
      <c r="E12" s="188"/>
      <c r="F12" s="188"/>
      <c r="G12" s="188"/>
      <c r="H12" s="191"/>
      <c r="I12" s="191"/>
    </row>
    <row r="13" spans="1:9" ht="12.75">
      <c r="A13" s="21"/>
      <c r="B13" s="20" t="s">
        <v>138</v>
      </c>
      <c r="C13" s="20" t="s">
        <v>139</v>
      </c>
      <c r="D13" s="20" t="s">
        <v>140</v>
      </c>
      <c r="E13" s="20" t="s">
        <v>141</v>
      </c>
      <c r="F13" s="20" t="s">
        <v>142</v>
      </c>
      <c r="G13" s="100">
        <v>6</v>
      </c>
      <c r="H13" s="100">
        <v>7</v>
      </c>
      <c r="I13" s="100">
        <v>8</v>
      </c>
    </row>
    <row r="14" spans="1:9" ht="12.75">
      <c r="A14" s="25" t="s">
        <v>138</v>
      </c>
      <c r="B14" s="26" t="s">
        <v>50</v>
      </c>
      <c r="C14" s="25" t="s">
        <v>49</v>
      </c>
      <c r="D14" s="25"/>
      <c r="E14" s="25"/>
      <c r="F14" s="25"/>
      <c r="G14" s="128">
        <v>3242.8</v>
      </c>
      <c r="H14" s="128">
        <v>2969.8</v>
      </c>
      <c r="I14" s="129">
        <f>H14/G14*100</f>
        <v>91.58134945109165</v>
      </c>
    </row>
    <row r="15" spans="1:9" ht="12.75" outlineLevel="1">
      <c r="A15" s="22" t="s">
        <v>139</v>
      </c>
      <c r="B15" s="23" t="s">
        <v>195</v>
      </c>
      <c r="C15" s="22" t="s">
        <v>49</v>
      </c>
      <c r="D15" s="22" t="s">
        <v>145</v>
      </c>
      <c r="E15" s="22"/>
      <c r="F15" s="22"/>
      <c r="G15" s="130">
        <v>3242.8</v>
      </c>
      <c r="H15" s="130">
        <v>2969.8</v>
      </c>
      <c r="I15" s="131">
        <f aca="true" t="shared" si="0" ref="I15:I78">H15/G15*100</f>
        <v>91.58134945109165</v>
      </c>
    </row>
    <row r="16" spans="1:9" ht="33.75" outlineLevel="2">
      <c r="A16" s="22" t="s">
        <v>140</v>
      </c>
      <c r="B16" s="23" t="s">
        <v>39</v>
      </c>
      <c r="C16" s="22" t="s">
        <v>49</v>
      </c>
      <c r="D16" s="22" t="s">
        <v>40</v>
      </c>
      <c r="E16" s="22"/>
      <c r="F16" s="22"/>
      <c r="G16" s="130">
        <v>2452.7</v>
      </c>
      <c r="H16" s="130">
        <v>2222.7</v>
      </c>
      <c r="I16" s="131">
        <f t="shared" si="0"/>
        <v>90.62257919843438</v>
      </c>
    </row>
    <row r="17" spans="1:9" ht="12.75" outlineLevel="3">
      <c r="A17" s="22" t="s">
        <v>141</v>
      </c>
      <c r="B17" s="23" t="s">
        <v>203</v>
      </c>
      <c r="C17" s="22" t="s">
        <v>49</v>
      </c>
      <c r="D17" s="22" t="s">
        <v>40</v>
      </c>
      <c r="E17" s="22" t="s">
        <v>447</v>
      </c>
      <c r="F17" s="22"/>
      <c r="G17" s="130">
        <v>2452.7</v>
      </c>
      <c r="H17" s="130">
        <v>2222.7</v>
      </c>
      <c r="I17" s="131">
        <f t="shared" si="0"/>
        <v>90.62257919843438</v>
      </c>
    </row>
    <row r="18" spans="1:9" ht="22.5" outlineLevel="4">
      <c r="A18" s="22" t="s">
        <v>142</v>
      </c>
      <c r="B18" s="23" t="s">
        <v>204</v>
      </c>
      <c r="C18" s="22" t="s">
        <v>49</v>
      </c>
      <c r="D18" s="22" t="s">
        <v>40</v>
      </c>
      <c r="E18" s="22" t="s">
        <v>448</v>
      </c>
      <c r="F18" s="22"/>
      <c r="G18" s="130">
        <v>2452.7</v>
      </c>
      <c r="H18" s="130">
        <v>2222.7</v>
      </c>
      <c r="I18" s="131">
        <f t="shared" si="0"/>
        <v>90.62257919843438</v>
      </c>
    </row>
    <row r="19" spans="1:9" ht="33.75" outlineLevel="5">
      <c r="A19" s="22" t="s">
        <v>143</v>
      </c>
      <c r="B19" s="23" t="s">
        <v>449</v>
      </c>
      <c r="C19" s="22" t="s">
        <v>49</v>
      </c>
      <c r="D19" s="22" t="s">
        <v>40</v>
      </c>
      <c r="E19" s="22" t="s">
        <v>450</v>
      </c>
      <c r="F19" s="22"/>
      <c r="G19" s="130">
        <v>1416.1</v>
      </c>
      <c r="H19" s="130">
        <v>1204.4</v>
      </c>
      <c r="I19" s="131">
        <f t="shared" si="0"/>
        <v>85.05049078454913</v>
      </c>
    </row>
    <row r="20" spans="1:9" ht="45" outlineLevel="7">
      <c r="A20" s="22" t="s">
        <v>856</v>
      </c>
      <c r="B20" s="23" t="s">
        <v>205</v>
      </c>
      <c r="C20" s="22" t="s">
        <v>49</v>
      </c>
      <c r="D20" s="22" t="s">
        <v>40</v>
      </c>
      <c r="E20" s="22" t="s">
        <v>450</v>
      </c>
      <c r="F20" s="22" t="s">
        <v>206</v>
      </c>
      <c r="G20" s="130">
        <v>1035.8</v>
      </c>
      <c r="H20" s="130">
        <v>990.5</v>
      </c>
      <c r="I20" s="131">
        <f t="shared" si="0"/>
        <v>95.62656883568256</v>
      </c>
    </row>
    <row r="21" spans="1:9" ht="22.5" outlineLevel="7">
      <c r="A21" s="22" t="s">
        <v>857</v>
      </c>
      <c r="B21" s="23" t="s">
        <v>207</v>
      </c>
      <c r="C21" s="22" t="s">
        <v>49</v>
      </c>
      <c r="D21" s="22" t="s">
        <v>40</v>
      </c>
      <c r="E21" s="22" t="s">
        <v>450</v>
      </c>
      <c r="F21" s="22" t="s">
        <v>99</v>
      </c>
      <c r="G21" s="130">
        <v>1035.8</v>
      </c>
      <c r="H21" s="130">
        <v>990.5</v>
      </c>
      <c r="I21" s="131">
        <f t="shared" si="0"/>
        <v>95.62656883568256</v>
      </c>
    </row>
    <row r="22" spans="1:9" ht="22.5" outlineLevel="7">
      <c r="A22" s="22" t="s">
        <v>858</v>
      </c>
      <c r="B22" s="23" t="s">
        <v>451</v>
      </c>
      <c r="C22" s="22" t="s">
        <v>49</v>
      </c>
      <c r="D22" s="22" t="s">
        <v>40</v>
      </c>
      <c r="E22" s="22" t="s">
        <v>450</v>
      </c>
      <c r="F22" s="22" t="s">
        <v>208</v>
      </c>
      <c r="G22" s="130">
        <v>380.4</v>
      </c>
      <c r="H22" s="130">
        <v>213.8</v>
      </c>
      <c r="I22" s="131">
        <f t="shared" si="0"/>
        <v>56.203995793901164</v>
      </c>
    </row>
    <row r="23" spans="1:9" ht="22.5" outlineLevel="7">
      <c r="A23" s="22" t="s">
        <v>100</v>
      </c>
      <c r="B23" s="23" t="s">
        <v>209</v>
      </c>
      <c r="C23" s="22" t="s">
        <v>49</v>
      </c>
      <c r="D23" s="22" t="s">
        <v>40</v>
      </c>
      <c r="E23" s="22" t="s">
        <v>450</v>
      </c>
      <c r="F23" s="22" t="s">
        <v>210</v>
      </c>
      <c r="G23" s="130">
        <v>380.4</v>
      </c>
      <c r="H23" s="130">
        <v>213.8</v>
      </c>
      <c r="I23" s="131">
        <f t="shared" si="0"/>
        <v>56.203995793901164</v>
      </c>
    </row>
    <row r="24" spans="1:9" ht="33.75" outlineLevel="5">
      <c r="A24" s="22" t="s">
        <v>382</v>
      </c>
      <c r="B24" s="23" t="s">
        <v>341</v>
      </c>
      <c r="C24" s="22" t="s">
        <v>49</v>
      </c>
      <c r="D24" s="22" t="s">
        <v>40</v>
      </c>
      <c r="E24" s="22" t="s">
        <v>452</v>
      </c>
      <c r="F24" s="22"/>
      <c r="G24" s="130">
        <v>1036.6</v>
      </c>
      <c r="H24" s="130">
        <v>1018.4</v>
      </c>
      <c r="I24" s="131">
        <f t="shared" si="0"/>
        <v>98.24426008103416</v>
      </c>
    </row>
    <row r="25" spans="1:9" ht="45" outlineLevel="7">
      <c r="A25" s="22" t="s">
        <v>390</v>
      </c>
      <c r="B25" s="23" t="s">
        <v>205</v>
      </c>
      <c r="C25" s="22" t="s">
        <v>49</v>
      </c>
      <c r="D25" s="22" t="s">
        <v>40</v>
      </c>
      <c r="E25" s="22" t="s">
        <v>452</v>
      </c>
      <c r="F25" s="22" t="s">
        <v>206</v>
      </c>
      <c r="G25" s="130">
        <v>1036.6</v>
      </c>
      <c r="H25" s="130">
        <v>1018.4</v>
      </c>
      <c r="I25" s="131">
        <f t="shared" si="0"/>
        <v>98.24426008103416</v>
      </c>
    </row>
    <row r="26" spans="1:9" ht="22.5" outlineLevel="7">
      <c r="A26" s="22" t="s">
        <v>391</v>
      </c>
      <c r="B26" s="23" t="s">
        <v>207</v>
      </c>
      <c r="C26" s="22" t="s">
        <v>49</v>
      </c>
      <c r="D26" s="22" t="s">
        <v>40</v>
      </c>
      <c r="E26" s="22" t="s">
        <v>452</v>
      </c>
      <c r="F26" s="22" t="s">
        <v>99</v>
      </c>
      <c r="G26" s="130">
        <v>1036.6</v>
      </c>
      <c r="H26" s="130">
        <v>1018.4</v>
      </c>
      <c r="I26" s="131">
        <f t="shared" si="0"/>
        <v>98.24426008103416</v>
      </c>
    </row>
    <row r="27" spans="1:9" ht="33.75" outlineLevel="2">
      <c r="A27" s="22" t="s">
        <v>396</v>
      </c>
      <c r="B27" s="23" t="s">
        <v>59</v>
      </c>
      <c r="C27" s="22" t="s">
        <v>49</v>
      </c>
      <c r="D27" s="22" t="s">
        <v>60</v>
      </c>
      <c r="E27" s="22"/>
      <c r="F27" s="22"/>
      <c r="G27" s="130">
        <v>790.1</v>
      </c>
      <c r="H27" s="130">
        <v>747.1</v>
      </c>
      <c r="I27" s="131">
        <f t="shared" si="0"/>
        <v>94.557650930262</v>
      </c>
    </row>
    <row r="28" spans="1:9" ht="12.75" outlineLevel="3">
      <c r="A28" s="22" t="s">
        <v>675</v>
      </c>
      <c r="B28" s="23" t="s">
        <v>203</v>
      </c>
      <c r="C28" s="22" t="s">
        <v>49</v>
      </c>
      <c r="D28" s="22" t="s">
        <v>60</v>
      </c>
      <c r="E28" s="22" t="s">
        <v>447</v>
      </c>
      <c r="F28" s="22"/>
      <c r="G28" s="130">
        <v>790.1</v>
      </c>
      <c r="H28" s="130">
        <v>747.1</v>
      </c>
      <c r="I28" s="131">
        <f t="shared" si="0"/>
        <v>94.557650930262</v>
      </c>
    </row>
    <row r="29" spans="1:9" ht="22.5" outlineLevel="4">
      <c r="A29" s="22" t="s">
        <v>402</v>
      </c>
      <c r="B29" s="23" t="s">
        <v>204</v>
      </c>
      <c r="C29" s="22" t="s">
        <v>49</v>
      </c>
      <c r="D29" s="22" t="s">
        <v>60</v>
      </c>
      <c r="E29" s="22" t="s">
        <v>448</v>
      </c>
      <c r="F29" s="22"/>
      <c r="G29" s="130">
        <v>790.1</v>
      </c>
      <c r="H29" s="130">
        <v>747.1</v>
      </c>
      <c r="I29" s="131">
        <f t="shared" si="0"/>
        <v>94.557650930262</v>
      </c>
    </row>
    <row r="30" spans="1:9" ht="33.75" outlineLevel="5">
      <c r="A30" s="22" t="s">
        <v>411</v>
      </c>
      <c r="B30" s="23" t="s">
        <v>211</v>
      </c>
      <c r="C30" s="22" t="s">
        <v>49</v>
      </c>
      <c r="D30" s="22" t="s">
        <v>60</v>
      </c>
      <c r="E30" s="22" t="s">
        <v>453</v>
      </c>
      <c r="F30" s="22"/>
      <c r="G30" s="130">
        <v>790.1</v>
      </c>
      <c r="H30" s="130">
        <v>747.1</v>
      </c>
      <c r="I30" s="131">
        <f t="shared" si="0"/>
        <v>94.557650930262</v>
      </c>
    </row>
    <row r="31" spans="1:9" ht="45" outlineLevel="7">
      <c r="A31" s="22" t="s">
        <v>434</v>
      </c>
      <c r="B31" s="23" t="s">
        <v>205</v>
      </c>
      <c r="C31" s="22" t="s">
        <v>49</v>
      </c>
      <c r="D31" s="22" t="s">
        <v>60</v>
      </c>
      <c r="E31" s="22" t="s">
        <v>453</v>
      </c>
      <c r="F31" s="22" t="s">
        <v>206</v>
      </c>
      <c r="G31" s="130">
        <v>775.1</v>
      </c>
      <c r="H31" s="130">
        <v>732.1</v>
      </c>
      <c r="I31" s="131">
        <f t="shared" si="0"/>
        <v>94.45232873177655</v>
      </c>
    </row>
    <row r="32" spans="1:9" ht="22.5" outlineLevel="7">
      <c r="A32" s="22" t="s">
        <v>435</v>
      </c>
      <c r="B32" s="23" t="s">
        <v>207</v>
      </c>
      <c r="C32" s="22" t="s">
        <v>49</v>
      </c>
      <c r="D32" s="22" t="s">
        <v>60</v>
      </c>
      <c r="E32" s="22" t="s">
        <v>453</v>
      </c>
      <c r="F32" s="22" t="s">
        <v>99</v>
      </c>
      <c r="G32" s="130">
        <v>775.1</v>
      </c>
      <c r="H32" s="130">
        <v>732.1</v>
      </c>
      <c r="I32" s="131">
        <f t="shared" si="0"/>
        <v>94.45232873177655</v>
      </c>
    </row>
    <row r="33" spans="1:9" ht="22.5" outlineLevel="7">
      <c r="A33" s="22" t="s">
        <v>677</v>
      </c>
      <c r="B33" s="23" t="s">
        <v>451</v>
      </c>
      <c r="C33" s="22" t="s">
        <v>49</v>
      </c>
      <c r="D33" s="22" t="s">
        <v>60</v>
      </c>
      <c r="E33" s="22" t="s">
        <v>453</v>
      </c>
      <c r="F33" s="22" t="s">
        <v>208</v>
      </c>
      <c r="G33" s="130">
        <v>15</v>
      </c>
      <c r="H33" s="130">
        <v>15</v>
      </c>
      <c r="I33" s="131">
        <f t="shared" si="0"/>
        <v>100</v>
      </c>
    </row>
    <row r="34" spans="1:9" ht="22.5" outlineLevel="7">
      <c r="A34" s="22" t="s">
        <v>859</v>
      </c>
      <c r="B34" s="23" t="s">
        <v>209</v>
      </c>
      <c r="C34" s="22" t="s">
        <v>49</v>
      </c>
      <c r="D34" s="22" t="s">
        <v>60</v>
      </c>
      <c r="E34" s="22" t="s">
        <v>453</v>
      </c>
      <c r="F34" s="22" t="s">
        <v>210</v>
      </c>
      <c r="G34" s="130">
        <v>15</v>
      </c>
      <c r="H34" s="130">
        <v>15</v>
      </c>
      <c r="I34" s="131">
        <f t="shared" si="0"/>
        <v>100</v>
      </c>
    </row>
    <row r="35" spans="1:9" ht="12.75">
      <c r="A35" s="25" t="s">
        <v>860</v>
      </c>
      <c r="B35" s="26" t="s">
        <v>144</v>
      </c>
      <c r="C35" s="25" t="s">
        <v>68</v>
      </c>
      <c r="D35" s="25"/>
      <c r="E35" s="25"/>
      <c r="F35" s="25"/>
      <c r="G35" s="128">
        <v>182997.6</v>
      </c>
      <c r="H35" s="128">
        <v>164130.1</v>
      </c>
      <c r="I35" s="129">
        <f t="shared" si="0"/>
        <v>89.68975549406113</v>
      </c>
    </row>
    <row r="36" spans="1:9" ht="12.75" outlineLevel="1">
      <c r="A36" s="22" t="s">
        <v>861</v>
      </c>
      <c r="B36" s="23" t="s">
        <v>195</v>
      </c>
      <c r="C36" s="22" t="s">
        <v>68</v>
      </c>
      <c r="D36" s="22" t="s">
        <v>145</v>
      </c>
      <c r="E36" s="22"/>
      <c r="F36" s="22"/>
      <c r="G36" s="130">
        <v>44592.4</v>
      </c>
      <c r="H36" s="130">
        <v>39556.5</v>
      </c>
      <c r="I36" s="131">
        <f t="shared" si="0"/>
        <v>88.70681999623254</v>
      </c>
    </row>
    <row r="37" spans="1:9" ht="22.5" outlineLevel="2">
      <c r="A37" s="22" t="s">
        <v>862</v>
      </c>
      <c r="B37" s="23" t="s">
        <v>846</v>
      </c>
      <c r="C37" s="22" t="s">
        <v>68</v>
      </c>
      <c r="D37" s="22" t="s">
        <v>37</v>
      </c>
      <c r="E37" s="22"/>
      <c r="F37" s="22"/>
      <c r="G37" s="130">
        <v>982.7</v>
      </c>
      <c r="H37" s="130">
        <v>937.8</v>
      </c>
      <c r="I37" s="131">
        <f t="shared" si="0"/>
        <v>95.43095553068078</v>
      </c>
    </row>
    <row r="38" spans="1:9" ht="22.5" outlineLevel="3">
      <c r="A38" s="22" t="s">
        <v>403</v>
      </c>
      <c r="B38" s="23" t="s">
        <v>220</v>
      </c>
      <c r="C38" s="22" t="s">
        <v>68</v>
      </c>
      <c r="D38" s="22" t="s">
        <v>37</v>
      </c>
      <c r="E38" s="22" t="s">
        <v>454</v>
      </c>
      <c r="F38" s="22"/>
      <c r="G38" s="130">
        <v>982.7</v>
      </c>
      <c r="H38" s="130">
        <v>937.8</v>
      </c>
      <c r="I38" s="131">
        <f t="shared" si="0"/>
        <v>95.43095553068078</v>
      </c>
    </row>
    <row r="39" spans="1:9" ht="12.75" outlineLevel="4">
      <c r="A39" s="22" t="s">
        <v>863</v>
      </c>
      <c r="B39" s="23" t="s">
        <v>221</v>
      </c>
      <c r="C39" s="22" t="s">
        <v>68</v>
      </c>
      <c r="D39" s="22" t="s">
        <v>37</v>
      </c>
      <c r="E39" s="22" t="s">
        <v>455</v>
      </c>
      <c r="F39" s="22"/>
      <c r="G39" s="130">
        <v>982.7</v>
      </c>
      <c r="H39" s="130">
        <v>937.8</v>
      </c>
      <c r="I39" s="131">
        <f t="shared" si="0"/>
        <v>95.43095553068078</v>
      </c>
    </row>
    <row r="40" spans="1:9" ht="33.75" outlineLevel="5">
      <c r="A40" s="22" t="s">
        <v>864</v>
      </c>
      <c r="B40" s="23" t="s">
        <v>342</v>
      </c>
      <c r="C40" s="22" t="s">
        <v>68</v>
      </c>
      <c r="D40" s="22" t="s">
        <v>37</v>
      </c>
      <c r="E40" s="22" t="s">
        <v>456</v>
      </c>
      <c r="F40" s="22"/>
      <c r="G40" s="130">
        <v>982.7</v>
      </c>
      <c r="H40" s="130">
        <v>937.8</v>
      </c>
      <c r="I40" s="131">
        <f t="shared" si="0"/>
        <v>95.43095553068078</v>
      </c>
    </row>
    <row r="41" spans="1:9" ht="45" outlineLevel="7">
      <c r="A41" s="22" t="s">
        <v>405</v>
      </c>
      <c r="B41" s="23" t="s">
        <v>205</v>
      </c>
      <c r="C41" s="22" t="s">
        <v>68</v>
      </c>
      <c r="D41" s="22" t="s">
        <v>37</v>
      </c>
      <c r="E41" s="22" t="s">
        <v>456</v>
      </c>
      <c r="F41" s="22" t="s">
        <v>206</v>
      </c>
      <c r="G41" s="130">
        <v>982.7</v>
      </c>
      <c r="H41" s="130">
        <v>937.8</v>
      </c>
      <c r="I41" s="131">
        <f t="shared" si="0"/>
        <v>95.43095553068078</v>
      </c>
    </row>
    <row r="42" spans="1:9" ht="22.5" outlineLevel="7">
      <c r="A42" s="22" t="s">
        <v>686</v>
      </c>
      <c r="B42" s="23" t="s">
        <v>207</v>
      </c>
      <c r="C42" s="22" t="s">
        <v>68</v>
      </c>
      <c r="D42" s="22" t="s">
        <v>37</v>
      </c>
      <c r="E42" s="22" t="s">
        <v>456</v>
      </c>
      <c r="F42" s="22" t="s">
        <v>99</v>
      </c>
      <c r="G42" s="130">
        <v>982.7</v>
      </c>
      <c r="H42" s="130">
        <v>937.8</v>
      </c>
      <c r="I42" s="131">
        <f t="shared" si="0"/>
        <v>95.43095553068078</v>
      </c>
    </row>
    <row r="43" spans="1:9" ht="33.75" outlineLevel="2">
      <c r="A43" s="22" t="s">
        <v>407</v>
      </c>
      <c r="B43" s="23" t="s">
        <v>196</v>
      </c>
      <c r="C43" s="22" t="s">
        <v>68</v>
      </c>
      <c r="D43" s="22" t="s">
        <v>41</v>
      </c>
      <c r="E43" s="22"/>
      <c r="F43" s="22"/>
      <c r="G43" s="130">
        <v>34568.6</v>
      </c>
      <c r="H43" s="130">
        <v>30362.5</v>
      </c>
      <c r="I43" s="131">
        <f t="shared" si="0"/>
        <v>87.83259952673814</v>
      </c>
    </row>
    <row r="44" spans="1:9" ht="33.75" outlineLevel="3">
      <c r="A44" s="22" t="s">
        <v>865</v>
      </c>
      <c r="B44" s="23" t="s">
        <v>213</v>
      </c>
      <c r="C44" s="22" t="s">
        <v>68</v>
      </c>
      <c r="D44" s="22" t="s">
        <v>41</v>
      </c>
      <c r="E44" s="22" t="s">
        <v>457</v>
      </c>
      <c r="F44" s="22"/>
      <c r="G44" s="130">
        <v>10</v>
      </c>
      <c r="H44" s="130">
        <v>0</v>
      </c>
      <c r="I44" s="131">
        <f t="shared" si="0"/>
        <v>0</v>
      </c>
    </row>
    <row r="45" spans="1:9" ht="33.75" outlineLevel="4">
      <c r="A45" s="22" t="s">
        <v>866</v>
      </c>
      <c r="B45" s="23" t="s">
        <v>215</v>
      </c>
      <c r="C45" s="22" t="s">
        <v>68</v>
      </c>
      <c r="D45" s="22" t="s">
        <v>41</v>
      </c>
      <c r="E45" s="22" t="s">
        <v>458</v>
      </c>
      <c r="F45" s="22"/>
      <c r="G45" s="130">
        <v>10</v>
      </c>
      <c r="H45" s="130">
        <v>0</v>
      </c>
      <c r="I45" s="131">
        <f t="shared" si="0"/>
        <v>0</v>
      </c>
    </row>
    <row r="46" spans="1:9" ht="78.75" outlineLevel="5">
      <c r="A46" s="22" t="s">
        <v>867</v>
      </c>
      <c r="B46" s="24" t="s">
        <v>868</v>
      </c>
      <c r="C46" s="22" t="s">
        <v>68</v>
      </c>
      <c r="D46" s="22" t="s">
        <v>41</v>
      </c>
      <c r="E46" s="22" t="s">
        <v>459</v>
      </c>
      <c r="F46" s="22"/>
      <c r="G46" s="130">
        <v>10</v>
      </c>
      <c r="H46" s="130">
        <v>0</v>
      </c>
      <c r="I46" s="131">
        <f t="shared" si="0"/>
        <v>0</v>
      </c>
    </row>
    <row r="47" spans="1:9" ht="22.5" outlineLevel="7">
      <c r="A47" s="22" t="s">
        <v>869</v>
      </c>
      <c r="B47" s="23" t="s">
        <v>451</v>
      </c>
      <c r="C47" s="22" t="s">
        <v>68</v>
      </c>
      <c r="D47" s="22" t="s">
        <v>41</v>
      </c>
      <c r="E47" s="22" t="s">
        <v>459</v>
      </c>
      <c r="F47" s="22" t="s">
        <v>208</v>
      </c>
      <c r="G47" s="130">
        <v>10</v>
      </c>
      <c r="H47" s="130">
        <v>0</v>
      </c>
      <c r="I47" s="131">
        <f t="shared" si="0"/>
        <v>0</v>
      </c>
    </row>
    <row r="48" spans="1:9" ht="22.5" outlineLevel="7">
      <c r="A48" s="22" t="s">
        <v>408</v>
      </c>
      <c r="B48" s="23" t="s">
        <v>209</v>
      </c>
      <c r="C48" s="22" t="s">
        <v>68</v>
      </c>
      <c r="D48" s="22" t="s">
        <v>41</v>
      </c>
      <c r="E48" s="22" t="s">
        <v>459</v>
      </c>
      <c r="F48" s="22" t="s">
        <v>210</v>
      </c>
      <c r="G48" s="130">
        <v>10</v>
      </c>
      <c r="H48" s="130">
        <v>0</v>
      </c>
      <c r="I48" s="131">
        <f t="shared" si="0"/>
        <v>0</v>
      </c>
    </row>
    <row r="49" spans="1:9" ht="33.75" outlineLevel="3">
      <c r="A49" s="22" t="s">
        <v>870</v>
      </c>
      <c r="B49" s="23" t="s">
        <v>216</v>
      </c>
      <c r="C49" s="22" t="s">
        <v>68</v>
      </c>
      <c r="D49" s="22" t="s">
        <v>41</v>
      </c>
      <c r="E49" s="22" t="s">
        <v>460</v>
      </c>
      <c r="F49" s="22"/>
      <c r="G49" s="130">
        <v>929.1</v>
      </c>
      <c r="H49" s="130">
        <v>673.5</v>
      </c>
      <c r="I49" s="131">
        <f t="shared" si="0"/>
        <v>72.48950597352277</v>
      </c>
    </row>
    <row r="50" spans="1:9" ht="12.75" outlineLevel="4">
      <c r="A50" s="22" t="s">
        <v>871</v>
      </c>
      <c r="B50" s="23" t="s">
        <v>217</v>
      </c>
      <c r="C50" s="22" t="s">
        <v>68</v>
      </c>
      <c r="D50" s="22" t="s">
        <v>41</v>
      </c>
      <c r="E50" s="22" t="s">
        <v>461</v>
      </c>
      <c r="F50" s="22"/>
      <c r="G50" s="130">
        <v>929.1</v>
      </c>
      <c r="H50" s="130">
        <v>673.5</v>
      </c>
      <c r="I50" s="131">
        <f t="shared" si="0"/>
        <v>72.48950597352277</v>
      </c>
    </row>
    <row r="51" spans="1:9" ht="78.75" outlineLevel="5">
      <c r="A51" s="22" t="s">
        <v>872</v>
      </c>
      <c r="B51" s="24" t="s">
        <v>873</v>
      </c>
      <c r="C51" s="22" t="s">
        <v>68</v>
      </c>
      <c r="D51" s="22" t="s">
        <v>41</v>
      </c>
      <c r="E51" s="22" t="s">
        <v>874</v>
      </c>
      <c r="F51" s="22"/>
      <c r="G51" s="130">
        <v>48.8</v>
      </c>
      <c r="H51" s="130">
        <v>30.9</v>
      </c>
      <c r="I51" s="131">
        <f t="shared" si="0"/>
        <v>63.31967213114754</v>
      </c>
    </row>
    <row r="52" spans="1:9" ht="22.5" outlineLevel="7">
      <c r="A52" s="22" t="s">
        <v>819</v>
      </c>
      <c r="B52" s="23" t="s">
        <v>451</v>
      </c>
      <c r="C52" s="22" t="s">
        <v>68</v>
      </c>
      <c r="D52" s="22" t="s">
        <v>41</v>
      </c>
      <c r="E52" s="22" t="s">
        <v>874</v>
      </c>
      <c r="F52" s="22" t="s">
        <v>208</v>
      </c>
      <c r="G52" s="130">
        <v>48.8</v>
      </c>
      <c r="H52" s="130">
        <v>30.9</v>
      </c>
      <c r="I52" s="131">
        <f t="shared" si="0"/>
        <v>63.31967213114754</v>
      </c>
    </row>
    <row r="53" spans="1:9" ht="22.5" outlineLevel="7">
      <c r="A53" s="22" t="s">
        <v>875</v>
      </c>
      <c r="B53" s="23" t="s">
        <v>209</v>
      </c>
      <c r="C53" s="22" t="s">
        <v>68</v>
      </c>
      <c r="D53" s="22" t="s">
        <v>41</v>
      </c>
      <c r="E53" s="22" t="s">
        <v>874</v>
      </c>
      <c r="F53" s="22" t="s">
        <v>210</v>
      </c>
      <c r="G53" s="130">
        <v>48.8</v>
      </c>
      <c r="H53" s="130">
        <v>30.9</v>
      </c>
      <c r="I53" s="131">
        <f t="shared" si="0"/>
        <v>63.31967213114754</v>
      </c>
    </row>
    <row r="54" spans="1:9" ht="78.75" outlineLevel="5">
      <c r="A54" s="22" t="s">
        <v>876</v>
      </c>
      <c r="B54" s="24" t="s">
        <v>218</v>
      </c>
      <c r="C54" s="22" t="s">
        <v>68</v>
      </c>
      <c r="D54" s="22" t="s">
        <v>41</v>
      </c>
      <c r="E54" s="22" t="s">
        <v>462</v>
      </c>
      <c r="F54" s="22"/>
      <c r="G54" s="130">
        <v>833.9</v>
      </c>
      <c r="H54" s="130">
        <v>611.5</v>
      </c>
      <c r="I54" s="131">
        <f t="shared" si="0"/>
        <v>73.33013550785466</v>
      </c>
    </row>
    <row r="55" spans="1:9" ht="22.5" outlineLevel="7">
      <c r="A55" s="22" t="s">
        <v>877</v>
      </c>
      <c r="B55" s="23" t="s">
        <v>451</v>
      </c>
      <c r="C55" s="22" t="s">
        <v>68</v>
      </c>
      <c r="D55" s="22" t="s">
        <v>41</v>
      </c>
      <c r="E55" s="22" t="s">
        <v>462</v>
      </c>
      <c r="F55" s="22" t="s">
        <v>208</v>
      </c>
      <c r="G55" s="130">
        <v>833.9</v>
      </c>
      <c r="H55" s="130">
        <v>611.5</v>
      </c>
      <c r="I55" s="131">
        <f t="shared" si="0"/>
        <v>73.33013550785466</v>
      </c>
    </row>
    <row r="56" spans="1:9" ht="22.5" outlineLevel="7">
      <c r="A56" s="22" t="s">
        <v>409</v>
      </c>
      <c r="B56" s="23" t="s">
        <v>209</v>
      </c>
      <c r="C56" s="22" t="s">
        <v>68</v>
      </c>
      <c r="D56" s="22" t="s">
        <v>41</v>
      </c>
      <c r="E56" s="22" t="s">
        <v>462</v>
      </c>
      <c r="F56" s="22" t="s">
        <v>210</v>
      </c>
      <c r="G56" s="130">
        <v>833.9</v>
      </c>
      <c r="H56" s="130">
        <v>611.5</v>
      </c>
      <c r="I56" s="131">
        <f t="shared" si="0"/>
        <v>73.33013550785466</v>
      </c>
    </row>
    <row r="57" spans="1:9" ht="56.25" outlineLevel="5">
      <c r="A57" s="22" t="s">
        <v>878</v>
      </c>
      <c r="B57" s="23" t="s">
        <v>219</v>
      </c>
      <c r="C57" s="22" t="s">
        <v>68</v>
      </c>
      <c r="D57" s="22" t="s">
        <v>41</v>
      </c>
      <c r="E57" s="22" t="s">
        <v>463</v>
      </c>
      <c r="F57" s="22"/>
      <c r="G57" s="130">
        <v>46.4</v>
      </c>
      <c r="H57" s="130">
        <v>31.1</v>
      </c>
      <c r="I57" s="131">
        <f t="shared" si="0"/>
        <v>67.02586206896552</v>
      </c>
    </row>
    <row r="58" spans="1:9" ht="22.5" outlineLevel="7">
      <c r="A58" s="22" t="s">
        <v>879</v>
      </c>
      <c r="B58" s="23" t="s">
        <v>451</v>
      </c>
      <c r="C58" s="22" t="s">
        <v>68</v>
      </c>
      <c r="D58" s="22" t="s">
        <v>41</v>
      </c>
      <c r="E58" s="22" t="s">
        <v>463</v>
      </c>
      <c r="F58" s="22" t="s">
        <v>208</v>
      </c>
      <c r="G58" s="130">
        <v>46.4</v>
      </c>
      <c r="H58" s="130">
        <v>31.1</v>
      </c>
      <c r="I58" s="131">
        <f t="shared" si="0"/>
        <v>67.02586206896552</v>
      </c>
    </row>
    <row r="59" spans="1:9" ht="22.5" outlineLevel="7">
      <c r="A59" s="22" t="s">
        <v>880</v>
      </c>
      <c r="B59" s="23" t="s">
        <v>209</v>
      </c>
      <c r="C59" s="22" t="s">
        <v>68</v>
      </c>
      <c r="D59" s="22" t="s">
        <v>41</v>
      </c>
      <c r="E59" s="22" t="s">
        <v>463</v>
      </c>
      <c r="F59" s="22" t="s">
        <v>210</v>
      </c>
      <c r="G59" s="130">
        <v>46.4</v>
      </c>
      <c r="H59" s="130">
        <v>31.1</v>
      </c>
      <c r="I59" s="131">
        <f t="shared" si="0"/>
        <v>67.02586206896552</v>
      </c>
    </row>
    <row r="60" spans="1:9" ht="22.5" outlineLevel="3">
      <c r="A60" s="22" t="s">
        <v>881</v>
      </c>
      <c r="B60" s="23" t="s">
        <v>220</v>
      </c>
      <c r="C60" s="22" t="s">
        <v>68</v>
      </c>
      <c r="D60" s="22" t="s">
        <v>41</v>
      </c>
      <c r="E60" s="22" t="s">
        <v>454</v>
      </c>
      <c r="F60" s="22"/>
      <c r="G60" s="130">
        <v>33629.5</v>
      </c>
      <c r="H60" s="130">
        <v>29689</v>
      </c>
      <c r="I60" s="131">
        <f t="shared" si="0"/>
        <v>88.28260901886736</v>
      </c>
    </row>
    <row r="61" spans="1:9" ht="12.75" outlineLevel="4">
      <c r="A61" s="22" t="s">
        <v>882</v>
      </c>
      <c r="B61" s="23" t="s">
        <v>221</v>
      </c>
      <c r="C61" s="22" t="s">
        <v>68</v>
      </c>
      <c r="D61" s="22" t="s">
        <v>41</v>
      </c>
      <c r="E61" s="22" t="s">
        <v>455</v>
      </c>
      <c r="F61" s="22"/>
      <c r="G61" s="130">
        <v>33629.5</v>
      </c>
      <c r="H61" s="130">
        <v>29689</v>
      </c>
      <c r="I61" s="131">
        <f t="shared" si="0"/>
        <v>88.28260901886736</v>
      </c>
    </row>
    <row r="62" spans="1:9" ht="67.5" outlineLevel="5">
      <c r="A62" s="22" t="s">
        <v>821</v>
      </c>
      <c r="B62" s="23" t="s">
        <v>343</v>
      </c>
      <c r="C62" s="22" t="s">
        <v>68</v>
      </c>
      <c r="D62" s="22" t="s">
        <v>41</v>
      </c>
      <c r="E62" s="22" t="s">
        <v>464</v>
      </c>
      <c r="F62" s="22"/>
      <c r="G62" s="130">
        <v>95</v>
      </c>
      <c r="H62" s="130">
        <v>95</v>
      </c>
      <c r="I62" s="131">
        <f t="shared" si="0"/>
        <v>100</v>
      </c>
    </row>
    <row r="63" spans="1:9" ht="45" outlineLevel="7">
      <c r="A63" s="22" t="s">
        <v>883</v>
      </c>
      <c r="B63" s="23" t="s">
        <v>205</v>
      </c>
      <c r="C63" s="22" t="s">
        <v>68</v>
      </c>
      <c r="D63" s="22" t="s">
        <v>41</v>
      </c>
      <c r="E63" s="22" t="s">
        <v>464</v>
      </c>
      <c r="F63" s="22" t="s">
        <v>206</v>
      </c>
      <c r="G63" s="130">
        <v>95</v>
      </c>
      <c r="H63" s="130">
        <v>95</v>
      </c>
      <c r="I63" s="131">
        <f t="shared" si="0"/>
        <v>100</v>
      </c>
    </row>
    <row r="64" spans="1:9" ht="22.5" outlineLevel="7">
      <c r="A64" s="22" t="s">
        <v>884</v>
      </c>
      <c r="B64" s="23" t="s">
        <v>207</v>
      </c>
      <c r="C64" s="22" t="s">
        <v>68</v>
      </c>
      <c r="D64" s="22" t="s">
        <v>41</v>
      </c>
      <c r="E64" s="22" t="s">
        <v>464</v>
      </c>
      <c r="F64" s="22" t="s">
        <v>99</v>
      </c>
      <c r="G64" s="130">
        <v>95</v>
      </c>
      <c r="H64" s="130">
        <v>95</v>
      </c>
      <c r="I64" s="131">
        <f t="shared" si="0"/>
        <v>100</v>
      </c>
    </row>
    <row r="65" spans="1:9" ht="56.25" outlineLevel="5">
      <c r="A65" s="22" t="s">
        <v>885</v>
      </c>
      <c r="B65" s="23" t="s">
        <v>231</v>
      </c>
      <c r="C65" s="22" t="s">
        <v>68</v>
      </c>
      <c r="D65" s="22" t="s">
        <v>41</v>
      </c>
      <c r="E65" s="22" t="s">
        <v>465</v>
      </c>
      <c r="F65" s="22"/>
      <c r="G65" s="130">
        <v>40</v>
      </c>
      <c r="H65" s="130">
        <v>40</v>
      </c>
      <c r="I65" s="131">
        <f t="shared" si="0"/>
        <v>100</v>
      </c>
    </row>
    <row r="66" spans="1:9" ht="45" outlineLevel="7">
      <c r="A66" s="22" t="s">
        <v>886</v>
      </c>
      <c r="B66" s="23" t="s">
        <v>205</v>
      </c>
      <c r="C66" s="22" t="s">
        <v>68</v>
      </c>
      <c r="D66" s="22" t="s">
        <v>41</v>
      </c>
      <c r="E66" s="22" t="s">
        <v>465</v>
      </c>
      <c r="F66" s="22" t="s">
        <v>206</v>
      </c>
      <c r="G66" s="130">
        <v>37.5</v>
      </c>
      <c r="H66" s="130">
        <v>37.5</v>
      </c>
      <c r="I66" s="131">
        <f t="shared" si="0"/>
        <v>100</v>
      </c>
    </row>
    <row r="67" spans="1:9" ht="22.5" outlineLevel="7">
      <c r="A67" s="22" t="s">
        <v>887</v>
      </c>
      <c r="B67" s="23" t="s">
        <v>207</v>
      </c>
      <c r="C67" s="22" t="s">
        <v>68</v>
      </c>
      <c r="D67" s="22" t="s">
        <v>41</v>
      </c>
      <c r="E67" s="22" t="s">
        <v>465</v>
      </c>
      <c r="F67" s="22" t="s">
        <v>99</v>
      </c>
      <c r="G67" s="130">
        <v>37.5</v>
      </c>
      <c r="H67" s="130">
        <v>37.5</v>
      </c>
      <c r="I67" s="131">
        <f t="shared" si="0"/>
        <v>100</v>
      </c>
    </row>
    <row r="68" spans="1:9" ht="22.5" outlineLevel="7">
      <c r="A68" s="22" t="s">
        <v>888</v>
      </c>
      <c r="B68" s="23" t="s">
        <v>451</v>
      </c>
      <c r="C68" s="22" t="s">
        <v>68</v>
      </c>
      <c r="D68" s="22" t="s">
        <v>41</v>
      </c>
      <c r="E68" s="22" t="s">
        <v>465</v>
      </c>
      <c r="F68" s="22" t="s">
        <v>208</v>
      </c>
      <c r="G68" s="130">
        <v>2.5</v>
      </c>
      <c r="H68" s="130">
        <v>2.5</v>
      </c>
      <c r="I68" s="131">
        <f t="shared" si="0"/>
        <v>100</v>
      </c>
    </row>
    <row r="69" spans="1:9" ht="22.5" outlineLevel="7">
      <c r="A69" s="22" t="s">
        <v>889</v>
      </c>
      <c r="B69" s="23" t="s">
        <v>209</v>
      </c>
      <c r="C69" s="22" t="s">
        <v>68</v>
      </c>
      <c r="D69" s="22" t="s">
        <v>41</v>
      </c>
      <c r="E69" s="22" t="s">
        <v>465</v>
      </c>
      <c r="F69" s="22" t="s">
        <v>210</v>
      </c>
      <c r="G69" s="130">
        <v>2.5</v>
      </c>
      <c r="H69" s="130">
        <v>2.5</v>
      </c>
      <c r="I69" s="131">
        <f t="shared" si="0"/>
        <v>100</v>
      </c>
    </row>
    <row r="70" spans="1:9" ht="56.25" outlineLevel="5">
      <c r="A70" s="22" t="s">
        <v>890</v>
      </c>
      <c r="B70" s="23" t="s">
        <v>222</v>
      </c>
      <c r="C70" s="22" t="s">
        <v>68</v>
      </c>
      <c r="D70" s="22" t="s">
        <v>41</v>
      </c>
      <c r="E70" s="22" t="s">
        <v>466</v>
      </c>
      <c r="F70" s="22"/>
      <c r="G70" s="130">
        <v>1081.8</v>
      </c>
      <c r="H70" s="130">
        <v>1081.8</v>
      </c>
      <c r="I70" s="131">
        <f t="shared" si="0"/>
        <v>100</v>
      </c>
    </row>
    <row r="71" spans="1:9" ht="45" outlineLevel="7">
      <c r="A71" s="22" t="s">
        <v>891</v>
      </c>
      <c r="B71" s="23" t="s">
        <v>205</v>
      </c>
      <c r="C71" s="22" t="s">
        <v>68</v>
      </c>
      <c r="D71" s="22" t="s">
        <v>41</v>
      </c>
      <c r="E71" s="22" t="s">
        <v>466</v>
      </c>
      <c r="F71" s="22" t="s">
        <v>206</v>
      </c>
      <c r="G71" s="130">
        <v>855.5</v>
      </c>
      <c r="H71" s="130">
        <v>855.5</v>
      </c>
      <c r="I71" s="131">
        <f t="shared" si="0"/>
        <v>100</v>
      </c>
    </row>
    <row r="72" spans="1:9" ht="22.5" outlineLevel="7">
      <c r="A72" s="22" t="s">
        <v>892</v>
      </c>
      <c r="B72" s="23" t="s">
        <v>207</v>
      </c>
      <c r="C72" s="22" t="s">
        <v>68</v>
      </c>
      <c r="D72" s="22" t="s">
        <v>41</v>
      </c>
      <c r="E72" s="22" t="s">
        <v>466</v>
      </c>
      <c r="F72" s="22" t="s">
        <v>99</v>
      </c>
      <c r="G72" s="130">
        <v>855.5</v>
      </c>
      <c r="H72" s="130">
        <v>855.5</v>
      </c>
      <c r="I72" s="131">
        <f t="shared" si="0"/>
        <v>100</v>
      </c>
    </row>
    <row r="73" spans="1:9" ht="22.5" outlineLevel="7">
      <c r="A73" s="22" t="s">
        <v>826</v>
      </c>
      <c r="B73" s="23" t="s">
        <v>451</v>
      </c>
      <c r="C73" s="22" t="s">
        <v>68</v>
      </c>
      <c r="D73" s="22" t="s">
        <v>41</v>
      </c>
      <c r="E73" s="22" t="s">
        <v>466</v>
      </c>
      <c r="F73" s="22" t="s">
        <v>208</v>
      </c>
      <c r="G73" s="130">
        <v>226.3</v>
      </c>
      <c r="H73" s="130">
        <v>226.3</v>
      </c>
      <c r="I73" s="131">
        <f t="shared" si="0"/>
        <v>100</v>
      </c>
    </row>
    <row r="74" spans="1:9" ht="22.5" outlineLevel="7">
      <c r="A74" s="22" t="s">
        <v>893</v>
      </c>
      <c r="B74" s="23" t="s">
        <v>209</v>
      </c>
      <c r="C74" s="22" t="s">
        <v>68</v>
      </c>
      <c r="D74" s="22" t="s">
        <v>41</v>
      </c>
      <c r="E74" s="22" t="s">
        <v>466</v>
      </c>
      <c r="F74" s="22" t="s">
        <v>210</v>
      </c>
      <c r="G74" s="130">
        <v>226.3</v>
      </c>
      <c r="H74" s="130">
        <v>226.3</v>
      </c>
      <c r="I74" s="131">
        <f t="shared" si="0"/>
        <v>100</v>
      </c>
    </row>
    <row r="75" spans="1:9" ht="56.25" outlineLevel="5">
      <c r="A75" s="22" t="s">
        <v>894</v>
      </c>
      <c r="B75" s="23" t="s">
        <v>223</v>
      </c>
      <c r="C75" s="22" t="s">
        <v>68</v>
      </c>
      <c r="D75" s="22" t="s">
        <v>41</v>
      </c>
      <c r="E75" s="22" t="s">
        <v>467</v>
      </c>
      <c r="F75" s="22"/>
      <c r="G75" s="130">
        <v>467.7</v>
      </c>
      <c r="H75" s="130">
        <v>467.7</v>
      </c>
      <c r="I75" s="131">
        <f t="shared" si="0"/>
        <v>100</v>
      </c>
    </row>
    <row r="76" spans="1:9" ht="45" outlineLevel="7">
      <c r="A76" s="22" t="s">
        <v>895</v>
      </c>
      <c r="B76" s="23" t="s">
        <v>205</v>
      </c>
      <c r="C76" s="22" t="s">
        <v>68</v>
      </c>
      <c r="D76" s="22" t="s">
        <v>41</v>
      </c>
      <c r="E76" s="22" t="s">
        <v>467</v>
      </c>
      <c r="F76" s="22" t="s">
        <v>206</v>
      </c>
      <c r="G76" s="130">
        <v>417</v>
      </c>
      <c r="H76" s="130">
        <v>417</v>
      </c>
      <c r="I76" s="131">
        <f t="shared" si="0"/>
        <v>100</v>
      </c>
    </row>
    <row r="77" spans="1:9" ht="22.5" outlineLevel="7">
      <c r="A77" s="22" t="s">
        <v>896</v>
      </c>
      <c r="B77" s="23" t="s">
        <v>207</v>
      </c>
      <c r="C77" s="22" t="s">
        <v>68</v>
      </c>
      <c r="D77" s="22" t="s">
        <v>41</v>
      </c>
      <c r="E77" s="22" t="s">
        <v>467</v>
      </c>
      <c r="F77" s="22" t="s">
        <v>99</v>
      </c>
      <c r="G77" s="130">
        <v>417</v>
      </c>
      <c r="H77" s="130">
        <v>417</v>
      </c>
      <c r="I77" s="131">
        <f t="shared" si="0"/>
        <v>100</v>
      </c>
    </row>
    <row r="78" spans="1:9" ht="22.5" outlineLevel="7">
      <c r="A78" s="22" t="s">
        <v>897</v>
      </c>
      <c r="B78" s="23" t="s">
        <v>451</v>
      </c>
      <c r="C78" s="22" t="s">
        <v>68</v>
      </c>
      <c r="D78" s="22" t="s">
        <v>41</v>
      </c>
      <c r="E78" s="22" t="s">
        <v>467</v>
      </c>
      <c r="F78" s="22" t="s">
        <v>208</v>
      </c>
      <c r="G78" s="130">
        <v>50.7</v>
      </c>
      <c r="H78" s="130">
        <v>50.7</v>
      </c>
      <c r="I78" s="131">
        <f t="shared" si="0"/>
        <v>100</v>
      </c>
    </row>
    <row r="79" spans="1:9" ht="22.5" outlineLevel="7">
      <c r="A79" s="22" t="s">
        <v>898</v>
      </c>
      <c r="B79" s="23" t="s">
        <v>209</v>
      </c>
      <c r="C79" s="22" t="s">
        <v>68</v>
      </c>
      <c r="D79" s="22" t="s">
        <v>41</v>
      </c>
      <c r="E79" s="22" t="s">
        <v>467</v>
      </c>
      <c r="F79" s="22" t="s">
        <v>210</v>
      </c>
      <c r="G79" s="130">
        <v>50.7</v>
      </c>
      <c r="H79" s="130">
        <v>50.7</v>
      </c>
      <c r="I79" s="131">
        <f aca="true" t="shared" si="1" ref="I79:I142">H79/G79*100</f>
        <v>100</v>
      </c>
    </row>
    <row r="80" spans="1:9" ht="45" outlineLevel="5">
      <c r="A80" s="22" t="s">
        <v>899</v>
      </c>
      <c r="B80" s="23" t="s">
        <v>468</v>
      </c>
      <c r="C80" s="22" t="s">
        <v>68</v>
      </c>
      <c r="D80" s="22" t="s">
        <v>41</v>
      </c>
      <c r="E80" s="22" t="s">
        <v>469</v>
      </c>
      <c r="F80" s="22"/>
      <c r="G80" s="130">
        <v>31945</v>
      </c>
      <c r="H80" s="130">
        <v>28004.5</v>
      </c>
      <c r="I80" s="131">
        <f t="shared" si="1"/>
        <v>87.66473626545626</v>
      </c>
    </row>
    <row r="81" spans="1:9" ht="45" outlineLevel="7">
      <c r="A81" s="22" t="s">
        <v>900</v>
      </c>
      <c r="B81" s="23" t="s">
        <v>205</v>
      </c>
      <c r="C81" s="22" t="s">
        <v>68</v>
      </c>
      <c r="D81" s="22" t="s">
        <v>41</v>
      </c>
      <c r="E81" s="22" t="s">
        <v>469</v>
      </c>
      <c r="F81" s="22" t="s">
        <v>206</v>
      </c>
      <c r="G81" s="130">
        <v>22610.9</v>
      </c>
      <c r="H81" s="130">
        <v>21700</v>
      </c>
      <c r="I81" s="131">
        <f t="shared" si="1"/>
        <v>95.97141201809745</v>
      </c>
    </row>
    <row r="82" spans="1:9" ht="22.5" outlineLevel="7">
      <c r="A82" s="22" t="s">
        <v>901</v>
      </c>
      <c r="B82" s="23" t="s">
        <v>207</v>
      </c>
      <c r="C82" s="22" t="s">
        <v>68</v>
      </c>
      <c r="D82" s="22" t="s">
        <v>41</v>
      </c>
      <c r="E82" s="22" t="s">
        <v>469</v>
      </c>
      <c r="F82" s="22" t="s">
        <v>99</v>
      </c>
      <c r="G82" s="130">
        <v>22610.9</v>
      </c>
      <c r="H82" s="130">
        <v>21700</v>
      </c>
      <c r="I82" s="131">
        <f t="shared" si="1"/>
        <v>95.97141201809745</v>
      </c>
    </row>
    <row r="83" spans="1:9" ht="22.5" outlineLevel="7">
      <c r="A83" s="22" t="s">
        <v>902</v>
      </c>
      <c r="B83" s="23" t="s">
        <v>451</v>
      </c>
      <c r="C83" s="22" t="s">
        <v>68</v>
      </c>
      <c r="D83" s="22" t="s">
        <v>41</v>
      </c>
      <c r="E83" s="22" t="s">
        <v>469</v>
      </c>
      <c r="F83" s="22" t="s">
        <v>208</v>
      </c>
      <c r="G83" s="130">
        <v>9130.2</v>
      </c>
      <c r="H83" s="130">
        <v>6107.2</v>
      </c>
      <c r="I83" s="131">
        <f t="shared" si="1"/>
        <v>66.89010098354909</v>
      </c>
    </row>
    <row r="84" spans="1:9" ht="22.5" outlineLevel="7">
      <c r="A84" s="22" t="s">
        <v>903</v>
      </c>
      <c r="B84" s="23" t="s">
        <v>209</v>
      </c>
      <c r="C84" s="22" t="s">
        <v>68</v>
      </c>
      <c r="D84" s="22" t="s">
        <v>41</v>
      </c>
      <c r="E84" s="22" t="s">
        <v>469</v>
      </c>
      <c r="F84" s="22" t="s">
        <v>210</v>
      </c>
      <c r="G84" s="130">
        <v>9130.2</v>
      </c>
      <c r="H84" s="130">
        <v>6107.2</v>
      </c>
      <c r="I84" s="131">
        <f t="shared" si="1"/>
        <v>66.89010098354909</v>
      </c>
    </row>
    <row r="85" spans="1:9" ht="12.75" outlineLevel="7">
      <c r="A85" s="22" t="s">
        <v>904</v>
      </c>
      <c r="B85" s="23" t="s">
        <v>263</v>
      </c>
      <c r="C85" s="22" t="s">
        <v>68</v>
      </c>
      <c r="D85" s="22" t="s">
        <v>41</v>
      </c>
      <c r="E85" s="22" t="s">
        <v>469</v>
      </c>
      <c r="F85" s="22" t="s">
        <v>264</v>
      </c>
      <c r="G85" s="130">
        <v>7.5</v>
      </c>
      <c r="H85" s="130">
        <v>7.5</v>
      </c>
      <c r="I85" s="131">
        <f t="shared" si="1"/>
        <v>100</v>
      </c>
    </row>
    <row r="86" spans="1:9" ht="12.75" outlineLevel="7">
      <c r="A86" s="22" t="s">
        <v>905</v>
      </c>
      <c r="B86" s="23" t="s">
        <v>272</v>
      </c>
      <c r="C86" s="22" t="s">
        <v>68</v>
      </c>
      <c r="D86" s="22" t="s">
        <v>41</v>
      </c>
      <c r="E86" s="22" t="s">
        <v>469</v>
      </c>
      <c r="F86" s="22" t="s">
        <v>273</v>
      </c>
      <c r="G86" s="130">
        <v>7.5</v>
      </c>
      <c r="H86" s="130">
        <v>7.5</v>
      </c>
      <c r="I86" s="131">
        <f t="shared" si="1"/>
        <v>100</v>
      </c>
    </row>
    <row r="87" spans="1:9" ht="12.75" outlineLevel="7">
      <c r="A87" s="22" t="s">
        <v>906</v>
      </c>
      <c r="B87" s="23" t="s">
        <v>224</v>
      </c>
      <c r="C87" s="22" t="s">
        <v>68</v>
      </c>
      <c r="D87" s="22" t="s">
        <v>41</v>
      </c>
      <c r="E87" s="22" t="s">
        <v>469</v>
      </c>
      <c r="F87" s="22" t="s">
        <v>225</v>
      </c>
      <c r="G87" s="130">
        <v>196.4</v>
      </c>
      <c r="H87" s="130">
        <v>189.7</v>
      </c>
      <c r="I87" s="131">
        <f t="shared" si="1"/>
        <v>96.58859470468431</v>
      </c>
    </row>
    <row r="88" spans="1:9" ht="12.75" outlineLevel="7">
      <c r="A88" s="22" t="s">
        <v>907</v>
      </c>
      <c r="B88" s="23" t="s">
        <v>226</v>
      </c>
      <c r="C88" s="22" t="s">
        <v>68</v>
      </c>
      <c r="D88" s="22" t="s">
        <v>41</v>
      </c>
      <c r="E88" s="22" t="s">
        <v>469</v>
      </c>
      <c r="F88" s="22" t="s">
        <v>227</v>
      </c>
      <c r="G88" s="130">
        <v>196.4</v>
      </c>
      <c r="H88" s="130">
        <v>189.7</v>
      </c>
      <c r="I88" s="131">
        <f t="shared" si="1"/>
        <v>96.58859470468431</v>
      </c>
    </row>
    <row r="89" spans="1:9" ht="12.75" outlineLevel="2">
      <c r="A89" s="22" t="s">
        <v>908</v>
      </c>
      <c r="B89" s="23" t="s">
        <v>125</v>
      </c>
      <c r="C89" s="22" t="s">
        <v>68</v>
      </c>
      <c r="D89" s="22" t="s">
        <v>42</v>
      </c>
      <c r="E89" s="22"/>
      <c r="F89" s="22"/>
      <c r="G89" s="130">
        <v>10</v>
      </c>
      <c r="H89" s="130">
        <v>0</v>
      </c>
      <c r="I89" s="131">
        <f t="shared" si="1"/>
        <v>0</v>
      </c>
    </row>
    <row r="90" spans="1:9" ht="22.5" outlineLevel="3">
      <c r="A90" s="22" t="s">
        <v>909</v>
      </c>
      <c r="B90" s="23" t="s">
        <v>220</v>
      </c>
      <c r="C90" s="22" t="s">
        <v>68</v>
      </c>
      <c r="D90" s="22" t="s">
        <v>42</v>
      </c>
      <c r="E90" s="22" t="s">
        <v>454</v>
      </c>
      <c r="F90" s="22"/>
      <c r="G90" s="130">
        <v>10</v>
      </c>
      <c r="H90" s="130">
        <v>0</v>
      </c>
      <c r="I90" s="131">
        <f t="shared" si="1"/>
        <v>0</v>
      </c>
    </row>
    <row r="91" spans="1:9" ht="12.75" outlineLevel="4">
      <c r="A91" s="22" t="s">
        <v>910</v>
      </c>
      <c r="B91" s="23" t="s">
        <v>221</v>
      </c>
      <c r="C91" s="22" t="s">
        <v>68</v>
      </c>
      <c r="D91" s="22" t="s">
        <v>42</v>
      </c>
      <c r="E91" s="22" t="s">
        <v>455</v>
      </c>
      <c r="F91" s="22"/>
      <c r="G91" s="130">
        <v>10</v>
      </c>
      <c r="H91" s="130">
        <v>0</v>
      </c>
      <c r="I91" s="131">
        <f t="shared" si="1"/>
        <v>0</v>
      </c>
    </row>
    <row r="92" spans="1:9" ht="33.75" outlineLevel="5">
      <c r="A92" s="22" t="s">
        <v>911</v>
      </c>
      <c r="B92" s="23" t="s">
        <v>228</v>
      </c>
      <c r="C92" s="22" t="s">
        <v>68</v>
      </c>
      <c r="D92" s="22" t="s">
        <v>42</v>
      </c>
      <c r="E92" s="22" t="s">
        <v>470</v>
      </c>
      <c r="F92" s="22"/>
      <c r="G92" s="130">
        <v>10</v>
      </c>
      <c r="H92" s="130">
        <v>0</v>
      </c>
      <c r="I92" s="131">
        <f t="shared" si="1"/>
        <v>0</v>
      </c>
    </row>
    <row r="93" spans="1:9" ht="12.75" outlineLevel="7">
      <c r="A93" s="22" t="s">
        <v>912</v>
      </c>
      <c r="B93" s="23" t="s">
        <v>224</v>
      </c>
      <c r="C93" s="22" t="s">
        <v>68</v>
      </c>
      <c r="D93" s="22" t="s">
        <v>42</v>
      </c>
      <c r="E93" s="22" t="s">
        <v>470</v>
      </c>
      <c r="F93" s="22" t="s">
        <v>225</v>
      </c>
      <c r="G93" s="130">
        <v>10</v>
      </c>
      <c r="H93" s="130">
        <v>0</v>
      </c>
      <c r="I93" s="131">
        <f t="shared" si="1"/>
        <v>0</v>
      </c>
    </row>
    <row r="94" spans="1:9" ht="12.75" outlineLevel="7">
      <c r="A94" s="22" t="s">
        <v>913</v>
      </c>
      <c r="B94" s="23" t="s">
        <v>229</v>
      </c>
      <c r="C94" s="22" t="s">
        <v>68</v>
      </c>
      <c r="D94" s="22" t="s">
        <v>42</v>
      </c>
      <c r="E94" s="22" t="s">
        <v>470</v>
      </c>
      <c r="F94" s="22" t="s">
        <v>230</v>
      </c>
      <c r="G94" s="130">
        <v>10</v>
      </c>
      <c r="H94" s="130">
        <v>0</v>
      </c>
      <c r="I94" s="131">
        <f t="shared" si="1"/>
        <v>0</v>
      </c>
    </row>
    <row r="95" spans="1:9" ht="12.75" outlineLevel="2">
      <c r="A95" s="22" t="s">
        <v>914</v>
      </c>
      <c r="B95" s="23" t="s">
        <v>126</v>
      </c>
      <c r="C95" s="22" t="s">
        <v>68</v>
      </c>
      <c r="D95" s="22" t="s">
        <v>43</v>
      </c>
      <c r="E95" s="22"/>
      <c r="F95" s="22"/>
      <c r="G95" s="130">
        <v>9031.1</v>
      </c>
      <c r="H95" s="130">
        <v>8256.2</v>
      </c>
      <c r="I95" s="131">
        <f t="shared" si="1"/>
        <v>91.41964987653775</v>
      </c>
    </row>
    <row r="96" spans="1:9" ht="33.75" outlineLevel="3">
      <c r="A96" s="22" t="s">
        <v>915</v>
      </c>
      <c r="B96" s="23" t="s">
        <v>213</v>
      </c>
      <c r="C96" s="22" t="s">
        <v>68</v>
      </c>
      <c r="D96" s="22" t="s">
        <v>43</v>
      </c>
      <c r="E96" s="22" t="s">
        <v>457</v>
      </c>
      <c r="F96" s="22"/>
      <c r="G96" s="130">
        <v>685.6</v>
      </c>
      <c r="H96" s="130">
        <v>685.6</v>
      </c>
      <c r="I96" s="131">
        <f t="shared" si="1"/>
        <v>100</v>
      </c>
    </row>
    <row r="97" spans="1:9" ht="33.75" outlineLevel="4">
      <c r="A97" s="22" t="s">
        <v>916</v>
      </c>
      <c r="B97" s="23" t="s">
        <v>214</v>
      </c>
      <c r="C97" s="22" t="s">
        <v>68</v>
      </c>
      <c r="D97" s="22" t="s">
        <v>43</v>
      </c>
      <c r="E97" s="22" t="s">
        <v>471</v>
      </c>
      <c r="F97" s="22"/>
      <c r="G97" s="130">
        <v>685.6</v>
      </c>
      <c r="H97" s="130">
        <v>685.6</v>
      </c>
      <c r="I97" s="131">
        <f t="shared" si="1"/>
        <v>100</v>
      </c>
    </row>
    <row r="98" spans="1:9" ht="90" outlineLevel="5">
      <c r="A98" s="22" t="s">
        <v>917</v>
      </c>
      <c r="B98" s="24" t="s">
        <v>239</v>
      </c>
      <c r="C98" s="22" t="s">
        <v>68</v>
      </c>
      <c r="D98" s="22" t="s">
        <v>43</v>
      </c>
      <c r="E98" s="22" t="s">
        <v>472</v>
      </c>
      <c r="F98" s="22"/>
      <c r="G98" s="130">
        <v>685.6</v>
      </c>
      <c r="H98" s="130">
        <v>685.6</v>
      </c>
      <c r="I98" s="131">
        <f t="shared" si="1"/>
        <v>100</v>
      </c>
    </row>
    <row r="99" spans="1:9" ht="22.5" outlineLevel="7">
      <c r="A99" s="22" t="s">
        <v>918</v>
      </c>
      <c r="B99" s="23" t="s">
        <v>451</v>
      </c>
      <c r="C99" s="22" t="s">
        <v>68</v>
      </c>
      <c r="D99" s="22" t="s">
        <v>43</v>
      </c>
      <c r="E99" s="22" t="s">
        <v>472</v>
      </c>
      <c r="F99" s="22" t="s">
        <v>208</v>
      </c>
      <c r="G99" s="130">
        <v>685.6</v>
      </c>
      <c r="H99" s="130">
        <v>685.6</v>
      </c>
      <c r="I99" s="131">
        <f t="shared" si="1"/>
        <v>100</v>
      </c>
    </row>
    <row r="100" spans="1:9" ht="22.5" outlineLevel="7">
      <c r="A100" s="22" t="s">
        <v>919</v>
      </c>
      <c r="B100" s="23" t="s">
        <v>209</v>
      </c>
      <c r="C100" s="22" t="s">
        <v>68</v>
      </c>
      <c r="D100" s="22" t="s">
        <v>43</v>
      </c>
      <c r="E100" s="22" t="s">
        <v>472</v>
      </c>
      <c r="F100" s="22" t="s">
        <v>210</v>
      </c>
      <c r="G100" s="130">
        <v>685.6</v>
      </c>
      <c r="H100" s="130">
        <v>685.6</v>
      </c>
      <c r="I100" s="131">
        <f t="shared" si="1"/>
        <v>100</v>
      </c>
    </row>
    <row r="101" spans="1:9" ht="22.5" outlineLevel="3">
      <c r="A101" s="22" t="s">
        <v>920</v>
      </c>
      <c r="B101" s="23" t="s">
        <v>220</v>
      </c>
      <c r="C101" s="22" t="s">
        <v>68</v>
      </c>
      <c r="D101" s="22" t="s">
        <v>43</v>
      </c>
      <c r="E101" s="22" t="s">
        <v>454</v>
      </c>
      <c r="F101" s="22"/>
      <c r="G101" s="130">
        <v>8345.5</v>
      </c>
      <c r="H101" s="130">
        <v>7570.6</v>
      </c>
      <c r="I101" s="131">
        <f t="shared" si="1"/>
        <v>90.71475645557486</v>
      </c>
    </row>
    <row r="102" spans="1:9" ht="12.75" outlineLevel="4">
      <c r="A102" s="22" t="s">
        <v>921</v>
      </c>
      <c r="B102" s="23" t="s">
        <v>221</v>
      </c>
      <c r="C102" s="22" t="s">
        <v>68</v>
      </c>
      <c r="D102" s="22" t="s">
        <v>43</v>
      </c>
      <c r="E102" s="22" t="s">
        <v>455</v>
      </c>
      <c r="F102" s="22"/>
      <c r="G102" s="130">
        <v>8345.5</v>
      </c>
      <c r="H102" s="130">
        <v>7570.6</v>
      </c>
      <c r="I102" s="131">
        <f t="shared" si="1"/>
        <v>90.71475645557486</v>
      </c>
    </row>
    <row r="103" spans="1:9" ht="67.5" outlineLevel="5">
      <c r="A103" s="22" t="s">
        <v>410</v>
      </c>
      <c r="B103" s="23" t="s">
        <v>343</v>
      </c>
      <c r="C103" s="22" t="s">
        <v>68</v>
      </c>
      <c r="D103" s="22" t="s">
        <v>43</v>
      </c>
      <c r="E103" s="22" t="s">
        <v>464</v>
      </c>
      <c r="F103" s="22"/>
      <c r="G103" s="130">
        <v>371.1</v>
      </c>
      <c r="H103" s="130">
        <v>371.1</v>
      </c>
      <c r="I103" s="131">
        <f t="shared" si="1"/>
        <v>100</v>
      </c>
    </row>
    <row r="104" spans="1:9" ht="45" outlineLevel="7">
      <c r="A104" s="22" t="s">
        <v>922</v>
      </c>
      <c r="B104" s="23" t="s">
        <v>205</v>
      </c>
      <c r="C104" s="22" t="s">
        <v>68</v>
      </c>
      <c r="D104" s="22" t="s">
        <v>43</v>
      </c>
      <c r="E104" s="22" t="s">
        <v>464</v>
      </c>
      <c r="F104" s="22" t="s">
        <v>206</v>
      </c>
      <c r="G104" s="130">
        <v>371.1</v>
      </c>
      <c r="H104" s="130">
        <v>371.1</v>
      </c>
      <c r="I104" s="131">
        <f t="shared" si="1"/>
        <v>100</v>
      </c>
    </row>
    <row r="105" spans="1:9" ht="12.75" outlineLevel="7">
      <c r="A105" s="22" t="s">
        <v>923</v>
      </c>
      <c r="B105" s="23" t="s">
        <v>251</v>
      </c>
      <c r="C105" s="22" t="s">
        <v>68</v>
      </c>
      <c r="D105" s="22" t="s">
        <v>43</v>
      </c>
      <c r="E105" s="22" t="s">
        <v>464</v>
      </c>
      <c r="F105" s="22" t="s">
        <v>120</v>
      </c>
      <c r="G105" s="130">
        <v>371.1</v>
      </c>
      <c r="H105" s="130">
        <v>371.1</v>
      </c>
      <c r="I105" s="131">
        <f t="shared" si="1"/>
        <v>100</v>
      </c>
    </row>
    <row r="106" spans="1:9" ht="56.25" outlineLevel="5">
      <c r="A106" s="22" t="s">
        <v>924</v>
      </c>
      <c r="B106" s="23" t="s">
        <v>925</v>
      </c>
      <c r="C106" s="22" t="s">
        <v>68</v>
      </c>
      <c r="D106" s="22" t="s">
        <v>43</v>
      </c>
      <c r="E106" s="22" t="s">
        <v>926</v>
      </c>
      <c r="F106" s="22"/>
      <c r="G106" s="130">
        <v>177.3</v>
      </c>
      <c r="H106" s="130">
        <v>177.3</v>
      </c>
      <c r="I106" s="131">
        <f t="shared" si="1"/>
        <v>100</v>
      </c>
    </row>
    <row r="107" spans="1:9" ht="12.75" outlineLevel="7">
      <c r="A107" s="22" t="s">
        <v>927</v>
      </c>
      <c r="B107" s="23" t="s">
        <v>224</v>
      </c>
      <c r="C107" s="22" t="s">
        <v>68</v>
      </c>
      <c r="D107" s="22" t="s">
        <v>43</v>
      </c>
      <c r="E107" s="22" t="s">
        <v>926</v>
      </c>
      <c r="F107" s="22" t="s">
        <v>225</v>
      </c>
      <c r="G107" s="130">
        <v>177.3</v>
      </c>
      <c r="H107" s="130">
        <v>177.3</v>
      </c>
      <c r="I107" s="131">
        <f t="shared" si="1"/>
        <v>100</v>
      </c>
    </row>
    <row r="108" spans="1:9" ht="12.75" outlineLevel="7">
      <c r="A108" s="22" t="s">
        <v>928</v>
      </c>
      <c r="B108" s="23" t="s">
        <v>232</v>
      </c>
      <c r="C108" s="22" t="s">
        <v>68</v>
      </c>
      <c r="D108" s="22" t="s">
        <v>43</v>
      </c>
      <c r="E108" s="22" t="s">
        <v>926</v>
      </c>
      <c r="F108" s="22" t="s">
        <v>233</v>
      </c>
      <c r="G108" s="130">
        <v>177.3</v>
      </c>
      <c r="H108" s="130">
        <v>177.3</v>
      </c>
      <c r="I108" s="131">
        <f t="shared" si="1"/>
        <v>100</v>
      </c>
    </row>
    <row r="109" spans="1:9" ht="33.75" outlineLevel="5">
      <c r="A109" s="22" t="s">
        <v>929</v>
      </c>
      <c r="B109" s="23" t="s">
        <v>930</v>
      </c>
      <c r="C109" s="22" t="s">
        <v>68</v>
      </c>
      <c r="D109" s="22" t="s">
        <v>43</v>
      </c>
      <c r="E109" s="22" t="s">
        <v>931</v>
      </c>
      <c r="F109" s="22"/>
      <c r="G109" s="130">
        <v>6707.6</v>
      </c>
      <c r="H109" s="130">
        <v>5953.6</v>
      </c>
      <c r="I109" s="131">
        <f t="shared" si="1"/>
        <v>88.75901961953605</v>
      </c>
    </row>
    <row r="110" spans="1:9" ht="45" outlineLevel="7">
      <c r="A110" s="22" t="s">
        <v>932</v>
      </c>
      <c r="B110" s="23" t="s">
        <v>205</v>
      </c>
      <c r="C110" s="22" t="s">
        <v>68</v>
      </c>
      <c r="D110" s="22" t="s">
        <v>43</v>
      </c>
      <c r="E110" s="22" t="s">
        <v>931</v>
      </c>
      <c r="F110" s="22" t="s">
        <v>206</v>
      </c>
      <c r="G110" s="130">
        <v>6707.6</v>
      </c>
      <c r="H110" s="130">
        <v>5953.6</v>
      </c>
      <c r="I110" s="131">
        <f t="shared" si="1"/>
        <v>88.75901961953605</v>
      </c>
    </row>
    <row r="111" spans="1:9" ht="12.75" outlineLevel="7">
      <c r="A111" s="22" t="s">
        <v>933</v>
      </c>
      <c r="B111" s="23" t="s">
        <v>251</v>
      </c>
      <c r="C111" s="22" t="s">
        <v>68</v>
      </c>
      <c r="D111" s="22" t="s">
        <v>43</v>
      </c>
      <c r="E111" s="22" t="s">
        <v>931</v>
      </c>
      <c r="F111" s="22" t="s">
        <v>120</v>
      </c>
      <c r="G111" s="130">
        <v>6707.6</v>
      </c>
      <c r="H111" s="130">
        <v>5953.6</v>
      </c>
      <c r="I111" s="131">
        <f t="shared" si="1"/>
        <v>88.75901961953605</v>
      </c>
    </row>
    <row r="112" spans="1:9" ht="33.75" outlineLevel="5">
      <c r="A112" s="22" t="s">
        <v>934</v>
      </c>
      <c r="B112" s="23" t="s">
        <v>935</v>
      </c>
      <c r="C112" s="22" t="s">
        <v>68</v>
      </c>
      <c r="D112" s="22" t="s">
        <v>43</v>
      </c>
      <c r="E112" s="22" t="s">
        <v>936</v>
      </c>
      <c r="F112" s="22"/>
      <c r="G112" s="130">
        <v>1089.6</v>
      </c>
      <c r="H112" s="130">
        <v>1068.6</v>
      </c>
      <c r="I112" s="131">
        <f t="shared" si="1"/>
        <v>98.07268722466961</v>
      </c>
    </row>
    <row r="113" spans="1:9" ht="45" outlineLevel="7">
      <c r="A113" s="22" t="s">
        <v>206</v>
      </c>
      <c r="B113" s="23" t="s">
        <v>205</v>
      </c>
      <c r="C113" s="22" t="s">
        <v>68</v>
      </c>
      <c r="D113" s="22" t="s">
        <v>43</v>
      </c>
      <c r="E113" s="22" t="s">
        <v>936</v>
      </c>
      <c r="F113" s="22" t="s">
        <v>206</v>
      </c>
      <c r="G113" s="130">
        <v>1089.6</v>
      </c>
      <c r="H113" s="130">
        <v>1068.6</v>
      </c>
      <c r="I113" s="131">
        <f t="shared" si="1"/>
        <v>98.07268722466961</v>
      </c>
    </row>
    <row r="114" spans="1:9" ht="12.75" outlineLevel="7">
      <c r="A114" s="22" t="s">
        <v>937</v>
      </c>
      <c r="B114" s="23" t="s">
        <v>251</v>
      </c>
      <c r="C114" s="22" t="s">
        <v>68</v>
      </c>
      <c r="D114" s="22" t="s">
        <v>43</v>
      </c>
      <c r="E114" s="22" t="s">
        <v>936</v>
      </c>
      <c r="F114" s="22" t="s">
        <v>120</v>
      </c>
      <c r="G114" s="130">
        <v>1089.6</v>
      </c>
      <c r="H114" s="130">
        <v>1068.6</v>
      </c>
      <c r="I114" s="131">
        <f t="shared" si="1"/>
        <v>98.07268722466961</v>
      </c>
    </row>
    <row r="115" spans="1:9" ht="12.75" outlineLevel="1">
      <c r="A115" s="22" t="s">
        <v>938</v>
      </c>
      <c r="B115" s="23" t="s">
        <v>198</v>
      </c>
      <c r="C115" s="22" t="s">
        <v>68</v>
      </c>
      <c r="D115" s="22" t="s">
        <v>127</v>
      </c>
      <c r="E115" s="22"/>
      <c r="F115" s="22"/>
      <c r="G115" s="130">
        <v>19375.6</v>
      </c>
      <c r="H115" s="130">
        <v>16796.6</v>
      </c>
      <c r="I115" s="131">
        <f t="shared" si="1"/>
        <v>86.68944445591362</v>
      </c>
    </row>
    <row r="116" spans="1:9" ht="21" customHeight="1" outlineLevel="2">
      <c r="A116" s="22" t="s">
        <v>939</v>
      </c>
      <c r="B116" s="23" t="s">
        <v>128</v>
      </c>
      <c r="C116" s="22" t="s">
        <v>68</v>
      </c>
      <c r="D116" s="22" t="s">
        <v>129</v>
      </c>
      <c r="E116" s="22"/>
      <c r="F116" s="22"/>
      <c r="G116" s="130">
        <v>4186.5</v>
      </c>
      <c r="H116" s="130">
        <v>4186.5</v>
      </c>
      <c r="I116" s="131">
        <f t="shared" si="1"/>
        <v>100</v>
      </c>
    </row>
    <row r="117" spans="1:9" ht="12.75" outlineLevel="3">
      <c r="A117" s="22" t="s">
        <v>940</v>
      </c>
      <c r="B117" s="23" t="s">
        <v>234</v>
      </c>
      <c r="C117" s="22" t="s">
        <v>68</v>
      </c>
      <c r="D117" s="22" t="s">
        <v>129</v>
      </c>
      <c r="E117" s="22" t="s">
        <v>473</v>
      </c>
      <c r="F117" s="22"/>
      <c r="G117" s="130">
        <v>4186.5</v>
      </c>
      <c r="H117" s="130">
        <v>4186.5</v>
      </c>
      <c r="I117" s="131">
        <f t="shared" si="1"/>
        <v>100</v>
      </c>
    </row>
    <row r="118" spans="1:9" ht="12.75" outlineLevel="4">
      <c r="A118" s="22" t="s">
        <v>941</v>
      </c>
      <c r="B118" s="23" t="s">
        <v>235</v>
      </c>
      <c r="C118" s="22" t="s">
        <v>68</v>
      </c>
      <c r="D118" s="22" t="s">
        <v>129</v>
      </c>
      <c r="E118" s="22" t="s">
        <v>474</v>
      </c>
      <c r="F118" s="22"/>
      <c r="G118" s="130">
        <v>626.5</v>
      </c>
      <c r="H118" s="130">
        <v>626.5</v>
      </c>
      <c r="I118" s="131">
        <f t="shared" si="1"/>
        <v>100</v>
      </c>
    </row>
    <row r="119" spans="1:9" ht="56.25" outlineLevel="5">
      <c r="A119" s="22" t="s">
        <v>942</v>
      </c>
      <c r="B119" s="23" t="s">
        <v>476</v>
      </c>
      <c r="C119" s="22" t="s">
        <v>68</v>
      </c>
      <c r="D119" s="22" t="s">
        <v>129</v>
      </c>
      <c r="E119" s="22" t="s">
        <v>943</v>
      </c>
      <c r="F119" s="22"/>
      <c r="G119" s="130">
        <v>626.5</v>
      </c>
      <c r="H119" s="130">
        <v>626.5</v>
      </c>
      <c r="I119" s="131">
        <f t="shared" si="1"/>
        <v>100</v>
      </c>
    </row>
    <row r="120" spans="1:9" ht="12.75" outlineLevel="7">
      <c r="A120" s="22" t="s">
        <v>944</v>
      </c>
      <c r="B120" s="23" t="s">
        <v>224</v>
      </c>
      <c r="C120" s="22" t="s">
        <v>68</v>
      </c>
      <c r="D120" s="22" t="s">
        <v>129</v>
      </c>
      <c r="E120" s="22" t="s">
        <v>943</v>
      </c>
      <c r="F120" s="22" t="s">
        <v>225</v>
      </c>
      <c r="G120" s="130">
        <v>626.5</v>
      </c>
      <c r="H120" s="130">
        <v>626.5</v>
      </c>
      <c r="I120" s="131">
        <f t="shared" si="1"/>
        <v>100</v>
      </c>
    </row>
    <row r="121" spans="1:9" ht="33.75" outlineLevel="7">
      <c r="A121" s="22" t="s">
        <v>945</v>
      </c>
      <c r="B121" s="23" t="s">
        <v>475</v>
      </c>
      <c r="C121" s="22" t="s">
        <v>68</v>
      </c>
      <c r="D121" s="22" t="s">
        <v>129</v>
      </c>
      <c r="E121" s="22" t="s">
        <v>943</v>
      </c>
      <c r="F121" s="22" t="s">
        <v>236</v>
      </c>
      <c r="G121" s="130">
        <v>626.5</v>
      </c>
      <c r="H121" s="130">
        <v>626.5</v>
      </c>
      <c r="I121" s="131">
        <f t="shared" si="1"/>
        <v>100</v>
      </c>
    </row>
    <row r="122" spans="1:9" ht="22.5" outlineLevel="4">
      <c r="A122" s="22" t="s">
        <v>946</v>
      </c>
      <c r="B122" s="23" t="s">
        <v>237</v>
      </c>
      <c r="C122" s="22" t="s">
        <v>68</v>
      </c>
      <c r="D122" s="22" t="s">
        <v>129</v>
      </c>
      <c r="E122" s="22" t="s">
        <v>477</v>
      </c>
      <c r="F122" s="22"/>
      <c r="G122" s="130">
        <v>3560</v>
      </c>
      <c r="H122" s="130">
        <v>3560</v>
      </c>
      <c r="I122" s="131">
        <f t="shared" si="1"/>
        <v>100</v>
      </c>
    </row>
    <row r="123" spans="1:9" ht="67.5" outlineLevel="5">
      <c r="A123" s="22" t="s">
        <v>120</v>
      </c>
      <c r="B123" s="24" t="s">
        <v>238</v>
      </c>
      <c r="C123" s="22" t="s">
        <v>68</v>
      </c>
      <c r="D123" s="22" t="s">
        <v>129</v>
      </c>
      <c r="E123" s="22" t="s">
        <v>478</v>
      </c>
      <c r="F123" s="22"/>
      <c r="G123" s="130">
        <v>3560</v>
      </c>
      <c r="H123" s="130">
        <v>3560</v>
      </c>
      <c r="I123" s="131">
        <f t="shared" si="1"/>
        <v>100</v>
      </c>
    </row>
    <row r="124" spans="1:9" ht="45" outlineLevel="7">
      <c r="A124" s="22" t="s">
        <v>947</v>
      </c>
      <c r="B124" s="23" t="s">
        <v>205</v>
      </c>
      <c r="C124" s="22" t="s">
        <v>68</v>
      </c>
      <c r="D124" s="22" t="s">
        <v>129</v>
      </c>
      <c r="E124" s="22" t="s">
        <v>478</v>
      </c>
      <c r="F124" s="22" t="s">
        <v>206</v>
      </c>
      <c r="G124" s="130">
        <v>2544.3</v>
      </c>
      <c r="H124" s="130">
        <v>2544.3</v>
      </c>
      <c r="I124" s="131">
        <f t="shared" si="1"/>
        <v>100</v>
      </c>
    </row>
    <row r="125" spans="1:9" ht="22.5" outlineLevel="7">
      <c r="A125" s="22" t="s">
        <v>948</v>
      </c>
      <c r="B125" s="23" t="s">
        <v>207</v>
      </c>
      <c r="C125" s="22" t="s">
        <v>68</v>
      </c>
      <c r="D125" s="22" t="s">
        <v>129</v>
      </c>
      <c r="E125" s="22" t="s">
        <v>478</v>
      </c>
      <c r="F125" s="22" t="s">
        <v>99</v>
      </c>
      <c r="G125" s="130">
        <v>2544.3</v>
      </c>
      <c r="H125" s="130">
        <v>2544.3</v>
      </c>
      <c r="I125" s="131">
        <f t="shared" si="1"/>
        <v>100</v>
      </c>
    </row>
    <row r="126" spans="1:9" ht="22.5" outlineLevel="7">
      <c r="A126" s="22" t="s">
        <v>949</v>
      </c>
      <c r="B126" s="23" t="s">
        <v>451</v>
      </c>
      <c r="C126" s="22" t="s">
        <v>68</v>
      </c>
      <c r="D126" s="22" t="s">
        <v>129</v>
      </c>
      <c r="E126" s="22" t="s">
        <v>478</v>
      </c>
      <c r="F126" s="22" t="s">
        <v>208</v>
      </c>
      <c r="G126" s="130">
        <v>999.7</v>
      </c>
      <c r="H126" s="130">
        <v>999.7</v>
      </c>
      <c r="I126" s="131">
        <f t="shared" si="1"/>
        <v>100</v>
      </c>
    </row>
    <row r="127" spans="1:9" ht="22.5" outlineLevel="7">
      <c r="A127" s="22" t="s">
        <v>950</v>
      </c>
      <c r="B127" s="23" t="s">
        <v>209</v>
      </c>
      <c r="C127" s="22" t="s">
        <v>68</v>
      </c>
      <c r="D127" s="22" t="s">
        <v>129</v>
      </c>
      <c r="E127" s="22" t="s">
        <v>478</v>
      </c>
      <c r="F127" s="22" t="s">
        <v>210</v>
      </c>
      <c r="G127" s="130">
        <v>999.7</v>
      </c>
      <c r="H127" s="130">
        <v>999.7</v>
      </c>
      <c r="I127" s="131">
        <f t="shared" si="1"/>
        <v>100</v>
      </c>
    </row>
    <row r="128" spans="1:9" ht="12.75" outlineLevel="7">
      <c r="A128" s="22" t="s">
        <v>420</v>
      </c>
      <c r="B128" s="23" t="s">
        <v>263</v>
      </c>
      <c r="C128" s="22" t="s">
        <v>68</v>
      </c>
      <c r="D128" s="22" t="s">
        <v>129</v>
      </c>
      <c r="E128" s="22" t="s">
        <v>478</v>
      </c>
      <c r="F128" s="22" t="s">
        <v>264</v>
      </c>
      <c r="G128" s="130">
        <v>16</v>
      </c>
      <c r="H128" s="130">
        <v>16</v>
      </c>
      <c r="I128" s="131">
        <f t="shared" si="1"/>
        <v>100</v>
      </c>
    </row>
    <row r="129" spans="1:9" ht="12.75" outlineLevel="7">
      <c r="A129" s="22" t="s">
        <v>951</v>
      </c>
      <c r="B129" s="23" t="s">
        <v>272</v>
      </c>
      <c r="C129" s="22" t="s">
        <v>68</v>
      </c>
      <c r="D129" s="22" t="s">
        <v>129</v>
      </c>
      <c r="E129" s="22" t="s">
        <v>478</v>
      </c>
      <c r="F129" s="22" t="s">
        <v>273</v>
      </c>
      <c r="G129" s="130">
        <v>16</v>
      </c>
      <c r="H129" s="130">
        <v>16</v>
      </c>
      <c r="I129" s="131">
        <f t="shared" si="1"/>
        <v>100</v>
      </c>
    </row>
    <row r="130" spans="1:9" ht="12.75" outlineLevel="2">
      <c r="A130" s="22" t="s">
        <v>952</v>
      </c>
      <c r="B130" s="23" t="s">
        <v>169</v>
      </c>
      <c r="C130" s="22" t="s">
        <v>68</v>
      </c>
      <c r="D130" s="22" t="s">
        <v>146</v>
      </c>
      <c r="E130" s="22"/>
      <c r="F130" s="22"/>
      <c r="G130" s="130">
        <v>60</v>
      </c>
      <c r="H130" s="130">
        <v>52.8</v>
      </c>
      <c r="I130" s="131">
        <f t="shared" si="1"/>
        <v>88</v>
      </c>
    </row>
    <row r="131" spans="1:9" ht="33.75" outlineLevel="3">
      <c r="A131" s="22" t="s">
        <v>814</v>
      </c>
      <c r="B131" s="23" t="s">
        <v>213</v>
      </c>
      <c r="C131" s="22" t="s">
        <v>68</v>
      </c>
      <c r="D131" s="22" t="s">
        <v>146</v>
      </c>
      <c r="E131" s="22" t="s">
        <v>457</v>
      </c>
      <c r="F131" s="22"/>
      <c r="G131" s="130">
        <v>60</v>
      </c>
      <c r="H131" s="130">
        <v>52.8</v>
      </c>
      <c r="I131" s="131">
        <f t="shared" si="1"/>
        <v>88</v>
      </c>
    </row>
    <row r="132" spans="1:9" ht="33.75" outlineLevel="4">
      <c r="A132" s="22" t="s">
        <v>421</v>
      </c>
      <c r="B132" s="23" t="s">
        <v>214</v>
      </c>
      <c r="C132" s="22" t="s">
        <v>68</v>
      </c>
      <c r="D132" s="22" t="s">
        <v>146</v>
      </c>
      <c r="E132" s="22" t="s">
        <v>471</v>
      </c>
      <c r="F132" s="22"/>
      <c r="G132" s="130">
        <v>60</v>
      </c>
      <c r="H132" s="130">
        <v>52.8</v>
      </c>
      <c r="I132" s="131">
        <f t="shared" si="1"/>
        <v>88</v>
      </c>
    </row>
    <row r="133" spans="1:9" ht="90" outlineLevel="5">
      <c r="A133" s="22" t="s">
        <v>99</v>
      </c>
      <c r="B133" s="24" t="s">
        <v>344</v>
      </c>
      <c r="C133" s="22" t="s">
        <v>68</v>
      </c>
      <c r="D133" s="22" t="s">
        <v>146</v>
      </c>
      <c r="E133" s="22" t="s">
        <v>479</v>
      </c>
      <c r="F133" s="22"/>
      <c r="G133" s="130">
        <v>60</v>
      </c>
      <c r="H133" s="130">
        <v>52.8</v>
      </c>
      <c r="I133" s="131">
        <f t="shared" si="1"/>
        <v>88</v>
      </c>
    </row>
    <row r="134" spans="1:9" ht="22.5" outlineLevel="7">
      <c r="A134" s="22" t="s">
        <v>423</v>
      </c>
      <c r="B134" s="23" t="s">
        <v>451</v>
      </c>
      <c r="C134" s="22" t="s">
        <v>68</v>
      </c>
      <c r="D134" s="22" t="s">
        <v>146</v>
      </c>
      <c r="E134" s="22" t="s">
        <v>479</v>
      </c>
      <c r="F134" s="22" t="s">
        <v>208</v>
      </c>
      <c r="G134" s="130">
        <v>60</v>
      </c>
      <c r="H134" s="130">
        <v>52.8</v>
      </c>
      <c r="I134" s="131">
        <f t="shared" si="1"/>
        <v>88</v>
      </c>
    </row>
    <row r="135" spans="1:9" ht="22.5" outlineLevel="7">
      <c r="A135" s="22" t="s">
        <v>953</v>
      </c>
      <c r="B135" s="23" t="s">
        <v>209</v>
      </c>
      <c r="C135" s="22" t="s">
        <v>68</v>
      </c>
      <c r="D135" s="22" t="s">
        <v>146</v>
      </c>
      <c r="E135" s="22" t="s">
        <v>479</v>
      </c>
      <c r="F135" s="22" t="s">
        <v>210</v>
      </c>
      <c r="G135" s="130">
        <v>60</v>
      </c>
      <c r="H135" s="130">
        <v>52.8</v>
      </c>
      <c r="I135" s="131">
        <f t="shared" si="1"/>
        <v>88</v>
      </c>
    </row>
    <row r="136" spans="1:9" ht="12.75" outlineLevel="2">
      <c r="A136" s="22" t="s">
        <v>954</v>
      </c>
      <c r="B136" s="23" t="s">
        <v>22</v>
      </c>
      <c r="C136" s="22" t="s">
        <v>68</v>
      </c>
      <c r="D136" s="22" t="s">
        <v>23</v>
      </c>
      <c r="E136" s="22"/>
      <c r="F136" s="22"/>
      <c r="G136" s="130">
        <v>14374.9</v>
      </c>
      <c r="H136" s="130">
        <v>11857.6</v>
      </c>
      <c r="I136" s="131">
        <f t="shared" si="1"/>
        <v>82.48822600505048</v>
      </c>
    </row>
    <row r="137" spans="1:9" ht="22.5" outlineLevel="3">
      <c r="A137" s="22" t="s">
        <v>955</v>
      </c>
      <c r="B137" s="23" t="s">
        <v>240</v>
      </c>
      <c r="C137" s="22" t="s">
        <v>68</v>
      </c>
      <c r="D137" s="22" t="s">
        <v>23</v>
      </c>
      <c r="E137" s="22" t="s">
        <v>480</v>
      </c>
      <c r="F137" s="22"/>
      <c r="G137" s="130">
        <v>14374.9</v>
      </c>
      <c r="H137" s="130">
        <v>11857.6</v>
      </c>
      <c r="I137" s="131">
        <f t="shared" si="1"/>
        <v>82.48822600505048</v>
      </c>
    </row>
    <row r="138" spans="1:9" ht="12.75" outlineLevel="4">
      <c r="A138" s="22" t="s">
        <v>956</v>
      </c>
      <c r="B138" s="23" t="s">
        <v>217</v>
      </c>
      <c r="C138" s="22" t="s">
        <v>68</v>
      </c>
      <c r="D138" s="22" t="s">
        <v>23</v>
      </c>
      <c r="E138" s="22" t="s">
        <v>481</v>
      </c>
      <c r="F138" s="22"/>
      <c r="G138" s="130">
        <v>14374.9</v>
      </c>
      <c r="H138" s="130">
        <v>11857.6</v>
      </c>
      <c r="I138" s="131">
        <f t="shared" si="1"/>
        <v>82.48822600505048</v>
      </c>
    </row>
    <row r="139" spans="1:9" ht="78.75" outlineLevel="5">
      <c r="A139" s="22" t="s">
        <v>957</v>
      </c>
      <c r="B139" s="24" t="s">
        <v>241</v>
      </c>
      <c r="C139" s="22" t="s">
        <v>68</v>
      </c>
      <c r="D139" s="22" t="s">
        <v>23</v>
      </c>
      <c r="E139" s="22" t="s">
        <v>482</v>
      </c>
      <c r="F139" s="22"/>
      <c r="G139" s="130">
        <v>14374.9</v>
      </c>
      <c r="H139" s="130">
        <v>11857.6</v>
      </c>
      <c r="I139" s="131">
        <f t="shared" si="1"/>
        <v>82.48822600505048</v>
      </c>
    </row>
    <row r="140" spans="1:9" ht="12.75" outlineLevel="7">
      <c r="A140" s="22" t="s">
        <v>958</v>
      </c>
      <c r="B140" s="23" t="s">
        <v>224</v>
      </c>
      <c r="C140" s="22" t="s">
        <v>68</v>
      </c>
      <c r="D140" s="22" t="s">
        <v>23</v>
      </c>
      <c r="E140" s="22" t="s">
        <v>482</v>
      </c>
      <c r="F140" s="22" t="s">
        <v>225</v>
      </c>
      <c r="G140" s="130">
        <v>14374.9</v>
      </c>
      <c r="H140" s="130">
        <v>11857.6</v>
      </c>
      <c r="I140" s="131">
        <f t="shared" si="1"/>
        <v>82.48822600505048</v>
      </c>
    </row>
    <row r="141" spans="1:9" ht="33.75" outlineLevel="7">
      <c r="A141" s="22" t="s">
        <v>959</v>
      </c>
      <c r="B141" s="23" t="s">
        <v>475</v>
      </c>
      <c r="C141" s="22" t="s">
        <v>68</v>
      </c>
      <c r="D141" s="22" t="s">
        <v>23</v>
      </c>
      <c r="E141" s="22" t="s">
        <v>482</v>
      </c>
      <c r="F141" s="22" t="s">
        <v>236</v>
      </c>
      <c r="G141" s="130">
        <v>14374.9</v>
      </c>
      <c r="H141" s="130">
        <v>11857.6</v>
      </c>
      <c r="I141" s="131">
        <f t="shared" si="1"/>
        <v>82.48822600505048</v>
      </c>
    </row>
    <row r="142" spans="1:9" ht="12.75" outlineLevel="2">
      <c r="A142" s="22" t="s">
        <v>960</v>
      </c>
      <c r="B142" s="23" t="s">
        <v>24</v>
      </c>
      <c r="C142" s="22" t="s">
        <v>68</v>
      </c>
      <c r="D142" s="22" t="s">
        <v>25</v>
      </c>
      <c r="E142" s="22"/>
      <c r="F142" s="22"/>
      <c r="G142" s="130">
        <v>754.2</v>
      </c>
      <c r="H142" s="130">
        <v>699.7</v>
      </c>
      <c r="I142" s="131">
        <f t="shared" si="1"/>
        <v>92.77380005303633</v>
      </c>
    </row>
    <row r="143" spans="1:9" ht="22.5" outlineLevel="3">
      <c r="A143" s="22" t="s">
        <v>102</v>
      </c>
      <c r="B143" s="23" t="s">
        <v>242</v>
      </c>
      <c r="C143" s="22" t="s">
        <v>68</v>
      </c>
      <c r="D143" s="22" t="s">
        <v>25</v>
      </c>
      <c r="E143" s="22" t="s">
        <v>483</v>
      </c>
      <c r="F143" s="22"/>
      <c r="G143" s="130">
        <v>30</v>
      </c>
      <c r="H143" s="130">
        <v>30</v>
      </c>
      <c r="I143" s="131">
        <f aca="true" t="shared" si="2" ref="I143:I206">H143/G143*100</f>
        <v>100</v>
      </c>
    </row>
    <row r="144" spans="1:9" ht="12.75" outlineLevel="4">
      <c r="A144" s="22" t="s">
        <v>961</v>
      </c>
      <c r="B144" s="23" t="s">
        <v>217</v>
      </c>
      <c r="C144" s="22" t="s">
        <v>68</v>
      </c>
      <c r="D144" s="22" t="s">
        <v>25</v>
      </c>
      <c r="E144" s="22" t="s">
        <v>484</v>
      </c>
      <c r="F144" s="22"/>
      <c r="G144" s="130">
        <v>30</v>
      </c>
      <c r="H144" s="130">
        <v>30</v>
      </c>
      <c r="I144" s="131">
        <f t="shared" si="2"/>
        <v>100</v>
      </c>
    </row>
    <row r="145" spans="1:9" ht="33.75" outlineLevel="5">
      <c r="A145" s="22" t="s">
        <v>962</v>
      </c>
      <c r="B145" s="23" t="s">
        <v>485</v>
      </c>
      <c r="C145" s="22" t="s">
        <v>68</v>
      </c>
      <c r="D145" s="22" t="s">
        <v>25</v>
      </c>
      <c r="E145" s="22" t="s">
        <v>486</v>
      </c>
      <c r="F145" s="22"/>
      <c r="G145" s="130">
        <v>30</v>
      </c>
      <c r="H145" s="130">
        <v>30</v>
      </c>
      <c r="I145" s="131">
        <f t="shared" si="2"/>
        <v>100</v>
      </c>
    </row>
    <row r="146" spans="1:9" ht="22.5" outlineLevel="7">
      <c r="A146" s="22" t="s">
        <v>963</v>
      </c>
      <c r="B146" s="23" t="s">
        <v>451</v>
      </c>
      <c r="C146" s="22" t="s">
        <v>68</v>
      </c>
      <c r="D146" s="22" t="s">
        <v>25</v>
      </c>
      <c r="E146" s="22" t="s">
        <v>486</v>
      </c>
      <c r="F146" s="22" t="s">
        <v>208</v>
      </c>
      <c r="G146" s="130">
        <v>30</v>
      </c>
      <c r="H146" s="130">
        <v>30</v>
      </c>
      <c r="I146" s="131">
        <f t="shared" si="2"/>
        <v>100</v>
      </c>
    </row>
    <row r="147" spans="1:9" ht="22.5" outlineLevel="7">
      <c r="A147" s="22" t="s">
        <v>964</v>
      </c>
      <c r="B147" s="23" t="s">
        <v>209</v>
      </c>
      <c r="C147" s="22" t="s">
        <v>68</v>
      </c>
      <c r="D147" s="22" t="s">
        <v>25</v>
      </c>
      <c r="E147" s="22" t="s">
        <v>486</v>
      </c>
      <c r="F147" s="22" t="s">
        <v>210</v>
      </c>
      <c r="G147" s="130">
        <v>30</v>
      </c>
      <c r="H147" s="130">
        <v>30</v>
      </c>
      <c r="I147" s="131">
        <f t="shared" si="2"/>
        <v>100</v>
      </c>
    </row>
    <row r="148" spans="1:9" ht="12.75" outlineLevel="3">
      <c r="A148" s="22" t="s">
        <v>965</v>
      </c>
      <c r="B148" s="23" t="s">
        <v>234</v>
      </c>
      <c r="C148" s="22" t="s">
        <v>68</v>
      </c>
      <c r="D148" s="22" t="s">
        <v>25</v>
      </c>
      <c r="E148" s="22" t="s">
        <v>473</v>
      </c>
      <c r="F148" s="22"/>
      <c r="G148" s="130">
        <v>604.2</v>
      </c>
      <c r="H148" s="130">
        <v>603.2</v>
      </c>
      <c r="I148" s="131">
        <f t="shared" si="2"/>
        <v>99.83449189010261</v>
      </c>
    </row>
    <row r="149" spans="1:9" ht="22.5" outlineLevel="4">
      <c r="A149" s="22" t="s">
        <v>966</v>
      </c>
      <c r="B149" s="23" t="s">
        <v>243</v>
      </c>
      <c r="C149" s="22" t="s">
        <v>68</v>
      </c>
      <c r="D149" s="22" t="s">
        <v>25</v>
      </c>
      <c r="E149" s="22" t="s">
        <v>487</v>
      </c>
      <c r="F149" s="22"/>
      <c r="G149" s="130">
        <v>604.2</v>
      </c>
      <c r="H149" s="130">
        <v>603.2</v>
      </c>
      <c r="I149" s="131">
        <f t="shared" si="2"/>
        <v>99.83449189010261</v>
      </c>
    </row>
    <row r="150" spans="1:9" ht="78.75" outlineLevel="5">
      <c r="A150" s="22" t="s">
        <v>967</v>
      </c>
      <c r="B150" s="24" t="s">
        <v>244</v>
      </c>
      <c r="C150" s="22" t="s">
        <v>68</v>
      </c>
      <c r="D150" s="22" t="s">
        <v>25</v>
      </c>
      <c r="E150" s="22" t="s">
        <v>488</v>
      </c>
      <c r="F150" s="22"/>
      <c r="G150" s="130">
        <v>604.2</v>
      </c>
      <c r="H150" s="130">
        <v>603.2</v>
      </c>
      <c r="I150" s="131">
        <f t="shared" si="2"/>
        <v>99.83449189010261</v>
      </c>
    </row>
    <row r="151" spans="1:9" ht="22.5" outlineLevel="7">
      <c r="A151" s="22" t="s">
        <v>968</v>
      </c>
      <c r="B151" s="23" t="s">
        <v>451</v>
      </c>
      <c r="C151" s="22" t="s">
        <v>68</v>
      </c>
      <c r="D151" s="22" t="s">
        <v>25</v>
      </c>
      <c r="E151" s="22" t="s">
        <v>488</v>
      </c>
      <c r="F151" s="22" t="s">
        <v>208</v>
      </c>
      <c r="G151" s="130">
        <v>604.2</v>
      </c>
      <c r="H151" s="130">
        <v>603.2</v>
      </c>
      <c r="I151" s="131">
        <f t="shared" si="2"/>
        <v>99.83449189010261</v>
      </c>
    </row>
    <row r="152" spans="1:9" ht="22.5" outlineLevel="7">
      <c r="A152" s="22" t="s">
        <v>969</v>
      </c>
      <c r="B152" s="23" t="s">
        <v>209</v>
      </c>
      <c r="C152" s="22" t="s">
        <v>68</v>
      </c>
      <c r="D152" s="22" t="s">
        <v>25</v>
      </c>
      <c r="E152" s="22" t="s">
        <v>488</v>
      </c>
      <c r="F152" s="22" t="s">
        <v>210</v>
      </c>
      <c r="G152" s="130">
        <v>604.2</v>
      </c>
      <c r="H152" s="130">
        <v>603.2</v>
      </c>
      <c r="I152" s="131">
        <f t="shared" si="2"/>
        <v>99.83449189010261</v>
      </c>
    </row>
    <row r="153" spans="1:9" ht="33.75" outlineLevel="3">
      <c r="A153" s="22" t="s">
        <v>103</v>
      </c>
      <c r="B153" s="23" t="s">
        <v>246</v>
      </c>
      <c r="C153" s="22" t="s">
        <v>68</v>
      </c>
      <c r="D153" s="22" t="s">
        <v>25</v>
      </c>
      <c r="E153" s="22" t="s">
        <v>490</v>
      </c>
      <c r="F153" s="22"/>
      <c r="G153" s="130">
        <v>120</v>
      </c>
      <c r="H153" s="130">
        <v>66.5</v>
      </c>
      <c r="I153" s="131">
        <f t="shared" si="2"/>
        <v>55.41666666666667</v>
      </c>
    </row>
    <row r="154" spans="1:9" ht="12.75" outlineLevel="4">
      <c r="A154" s="22" t="s">
        <v>970</v>
      </c>
      <c r="B154" s="23" t="s">
        <v>217</v>
      </c>
      <c r="C154" s="22" t="s">
        <v>68</v>
      </c>
      <c r="D154" s="22" t="s">
        <v>25</v>
      </c>
      <c r="E154" s="22" t="s">
        <v>491</v>
      </c>
      <c r="F154" s="22"/>
      <c r="G154" s="130">
        <v>120</v>
      </c>
      <c r="H154" s="130">
        <v>66.5</v>
      </c>
      <c r="I154" s="131">
        <f t="shared" si="2"/>
        <v>55.41666666666667</v>
      </c>
    </row>
    <row r="155" spans="1:9" ht="56.25" outlineLevel="5">
      <c r="A155" s="22" t="s">
        <v>971</v>
      </c>
      <c r="B155" s="23" t="s">
        <v>492</v>
      </c>
      <c r="C155" s="22" t="s">
        <v>68</v>
      </c>
      <c r="D155" s="22" t="s">
        <v>25</v>
      </c>
      <c r="E155" s="22" t="s">
        <v>493</v>
      </c>
      <c r="F155" s="22"/>
      <c r="G155" s="130">
        <v>120</v>
      </c>
      <c r="H155" s="130">
        <v>66.5</v>
      </c>
      <c r="I155" s="131">
        <f t="shared" si="2"/>
        <v>55.41666666666667</v>
      </c>
    </row>
    <row r="156" spans="1:9" ht="22.5" outlineLevel="7">
      <c r="A156" s="22" t="s">
        <v>972</v>
      </c>
      <c r="B156" s="23" t="s">
        <v>451</v>
      </c>
      <c r="C156" s="22" t="s">
        <v>68</v>
      </c>
      <c r="D156" s="22" t="s">
        <v>25</v>
      </c>
      <c r="E156" s="22" t="s">
        <v>493</v>
      </c>
      <c r="F156" s="22" t="s">
        <v>208</v>
      </c>
      <c r="G156" s="130">
        <v>120</v>
      </c>
      <c r="H156" s="130">
        <v>66.5</v>
      </c>
      <c r="I156" s="131">
        <f t="shared" si="2"/>
        <v>55.41666666666667</v>
      </c>
    </row>
    <row r="157" spans="1:9" ht="22.5" outlineLevel="7">
      <c r="A157" s="22" t="s">
        <v>973</v>
      </c>
      <c r="B157" s="23" t="s">
        <v>209</v>
      </c>
      <c r="C157" s="22" t="s">
        <v>68</v>
      </c>
      <c r="D157" s="22" t="s">
        <v>25</v>
      </c>
      <c r="E157" s="22" t="s">
        <v>493</v>
      </c>
      <c r="F157" s="22" t="s">
        <v>210</v>
      </c>
      <c r="G157" s="130">
        <v>120</v>
      </c>
      <c r="H157" s="130">
        <v>66.5</v>
      </c>
      <c r="I157" s="131">
        <f t="shared" si="2"/>
        <v>55.41666666666667</v>
      </c>
    </row>
    <row r="158" spans="1:9" ht="12.75" outlineLevel="1">
      <c r="A158" s="22" t="s">
        <v>974</v>
      </c>
      <c r="B158" s="23" t="s">
        <v>199</v>
      </c>
      <c r="C158" s="22" t="s">
        <v>68</v>
      </c>
      <c r="D158" s="22" t="s">
        <v>26</v>
      </c>
      <c r="E158" s="22"/>
      <c r="F158" s="22"/>
      <c r="G158" s="130">
        <v>35645.9</v>
      </c>
      <c r="H158" s="130">
        <v>34014.4</v>
      </c>
      <c r="I158" s="131">
        <f t="shared" si="2"/>
        <v>95.42303602938908</v>
      </c>
    </row>
    <row r="159" spans="1:9" ht="12.75" outlineLevel="2">
      <c r="A159" s="22" t="s">
        <v>975</v>
      </c>
      <c r="B159" s="23" t="s">
        <v>47</v>
      </c>
      <c r="C159" s="22" t="s">
        <v>68</v>
      </c>
      <c r="D159" s="22" t="s">
        <v>48</v>
      </c>
      <c r="E159" s="22"/>
      <c r="F159" s="22"/>
      <c r="G159" s="130">
        <v>1713.7</v>
      </c>
      <c r="H159" s="130">
        <v>845.5</v>
      </c>
      <c r="I159" s="131">
        <f t="shared" si="2"/>
        <v>49.33769037754566</v>
      </c>
    </row>
    <row r="160" spans="1:9" ht="33.75" outlineLevel="3">
      <c r="A160" s="22" t="s">
        <v>94</v>
      </c>
      <c r="B160" s="23" t="s">
        <v>212</v>
      </c>
      <c r="C160" s="22" t="s">
        <v>68</v>
      </c>
      <c r="D160" s="22" t="s">
        <v>48</v>
      </c>
      <c r="E160" s="22" t="s">
        <v>494</v>
      </c>
      <c r="F160" s="22"/>
      <c r="G160" s="130">
        <v>1680.7</v>
      </c>
      <c r="H160" s="130">
        <v>845.5</v>
      </c>
      <c r="I160" s="131">
        <f t="shared" si="2"/>
        <v>50.306419944070925</v>
      </c>
    </row>
    <row r="161" spans="1:9" ht="12.75" outlineLevel="4">
      <c r="A161" s="22" t="s">
        <v>976</v>
      </c>
      <c r="B161" s="23" t="s">
        <v>217</v>
      </c>
      <c r="C161" s="22" t="s">
        <v>68</v>
      </c>
      <c r="D161" s="22" t="s">
        <v>48</v>
      </c>
      <c r="E161" s="22" t="s">
        <v>495</v>
      </c>
      <c r="F161" s="22"/>
      <c r="G161" s="130">
        <v>1680.7</v>
      </c>
      <c r="H161" s="130">
        <v>845.5</v>
      </c>
      <c r="I161" s="131">
        <f t="shared" si="2"/>
        <v>50.306419944070925</v>
      </c>
    </row>
    <row r="162" spans="1:9" ht="67.5" outlineLevel="5">
      <c r="A162" s="22" t="s">
        <v>977</v>
      </c>
      <c r="B162" s="24" t="s">
        <v>978</v>
      </c>
      <c r="C162" s="22" t="s">
        <v>68</v>
      </c>
      <c r="D162" s="22" t="s">
        <v>48</v>
      </c>
      <c r="E162" s="22" t="s">
        <v>496</v>
      </c>
      <c r="F162" s="22"/>
      <c r="G162" s="130">
        <v>1223.4</v>
      </c>
      <c r="H162" s="130">
        <v>778.5</v>
      </c>
      <c r="I162" s="131">
        <f t="shared" si="2"/>
        <v>63.63413437959784</v>
      </c>
    </row>
    <row r="163" spans="1:9" ht="22.5" outlineLevel="7">
      <c r="A163" s="22" t="s">
        <v>979</v>
      </c>
      <c r="B163" s="23" t="s">
        <v>451</v>
      </c>
      <c r="C163" s="22" t="s">
        <v>68</v>
      </c>
      <c r="D163" s="22" t="s">
        <v>48</v>
      </c>
      <c r="E163" s="22" t="s">
        <v>496</v>
      </c>
      <c r="F163" s="22" t="s">
        <v>208</v>
      </c>
      <c r="G163" s="130">
        <v>1223.3</v>
      </c>
      <c r="H163" s="130">
        <v>778.4</v>
      </c>
      <c r="I163" s="131">
        <f t="shared" si="2"/>
        <v>63.631161612033026</v>
      </c>
    </row>
    <row r="164" spans="1:9" ht="22.5" outlineLevel="7">
      <c r="A164" s="22" t="s">
        <v>131</v>
      </c>
      <c r="B164" s="23" t="s">
        <v>209</v>
      </c>
      <c r="C164" s="22" t="s">
        <v>68</v>
      </c>
      <c r="D164" s="22" t="s">
        <v>48</v>
      </c>
      <c r="E164" s="22" t="s">
        <v>496</v>
      </c>
      <c r="F164" s="22" t="s">
        <v>210</v>
      </c>
      <c r="G164" s="130">
        <v>1223.3</v>
      </c>
      <c r="H164" s="130">
        <v>778.4</v>
      </c>
      <c r="I164" s="131">
        <f t="shared" si="2"/>
        <v>63.631161612033026</v>
      </c>
    </row>
    <row r="165" spans="1:9" ht="12.75" outlineLevel="7">
      <c r="A165" s="22" t="s">
        <v>980</v>
      </c>
      <c r="B165" s="23" t="s">
        <v>224</v>
      </c>
      <c r="C165" s="22" t="s">
        <v>68</v>
      </c>
      <c r="D165" s="22" t="s">
        <v>48</v>
      </c>
      <c r="E165" s="22" t="s">
        <v>496</v>
      </c>
      <c r="F165" s="22" t="s">
        <v>225</v>
      </c>
      <c r="G165" s="130">
        <v>0.1</v>
      </c>
      <c r="H165" s="130">
        <v>0.1</v>
      </c>
      <c r="I165" s="131">
        <f t="shared" si="2"/>
        <v>100</v>
      </c>
    </row>
    <row r="166" spans="1:9" ht="12.75" outlineLevel="7">
      <c r="A166" s="22" t="s">
        <v>981</v>
      </c>
      <c r="B166" s="23" t="s">
        <v>226</v>
      </c>
      <c r="C166" s="22" t="s">
        <v>68</v>
      </c>
      <c r="D166" s="22" t="s">
        <v>48</v>
      </c>
      <c r="E166" s="22" t="s">
        <v>496</v>
      </c>
      <c r="F166" s="22" t="s">
        <v>227</v>
      </c>
      <c r="G166" s="130">
        <v>0.1</v>
      </c>
      <c r="H166" s="130">
        <v>0.1</v>
      </c>
      <c r="I166" s="131">
        <f t="shared" si="2"/>
        <v>100</v>
      </c>
    </row>
    <row r="167" spans="1:9" ht="78.75" outlineLevel="5">
      <c r="A167" s="22" t="s">
        <v>982</v>
      </c>
      <c r="B167" s="24" t="s">
        <v>983</v>
      </c>
      <c r="C167" s="22" t="s">
        <v>68</v>
      </c>
      <c r="D167" s="22" t="s">
        <v>48</v>
      </c>
      <c r="E167" s="22" t="s">
        <v>984</v>
      </c>
      <c r="F167" s="22"/>
      <c r="G167" s="130">
        <v>367.3</v>
      </c>
      <c r="H167" s="130">
        <v>7</v>
      </c>
      <c r="I167" s="131">
        <f t="shared" si="2"/>
        <v>1.905799074326164</v>
      </c>
    </row>
    <row r="168" spans="1:9" ht="22.5" outlineLevel="7">
      <c r="A168" s="22" t="s">
        <v>985</v>
      </c>
      <c r="B168" s="23" t="s">
        <v>451</v>
      </c>
      <c r="C168" s="22" t="s">
        <v>68</v>
      </c>
      <c r="D168" s="22" t="s">
        <v>48</v>
      </c>
      <c r="E168" s="22" t="s">
        <v>984</v>
      </c>
      <c r="F168" s="22" t="s">
        <v>208</v>
      </c>
      <c r="G168" s="130">
        <v>367.3</v>
      </c>
      <c r="H168" s="130">
        <v>7</v>
      </c>
      <c r="I168" s="131">
        <f t="shared" si="2"/>
        <v>1.905799074326164</v>
      </c>
    </row>
    <row r="169" spans="1:9" ht="22.5" outlineLevel="7">
      <c r="A169" s="22" t="s">
        <v>986</v>
      </c>
      <c r="B169" s="23" t="s">
        <v>209</v>
      </c>
      <c r="C169" s="22" t="s">
        <v>68</v>
      </c>
      <c r="D169" s="22" t="s">
        <v>48</v>
      </c>
      <c r="E169" s="22" t="s">
        <v>984</v>
      </c>
      <c r="F169" s="22" t="s">
        <v>210</v>
      </c>
      <c r="G169" s="130">
        <v>367.3</v>
      </c>
      <c r="H169" s="130">
        <v>7</v>
      </c>
      <c r="I169" s="131">
        <f t="shared" si="2"/>
        <v>1.905799074326164</v>
      </c>
    </row>
    <row r="170" spans="1:9" ht="67.5" outlineLevel="5">
      <c r="A170" s="22" t="s">
        <v>987</v>
      </c>
      <c r="B170" s="23" t="s">
        <v>497</v>
      </c>
      <c r="C170" s="22" t="s">
        <v>68</v>
      </c>
      <c r="D170" s="22" t="s">
        <v>48</v>
      </c>
      <c r="E170" s="22" t="s">
        <v>498</v>
      </c>
      <c r="F170" s="22"/>
      <c r="G170" s="130">
        <v>90</v>
      </c>
      <c r="H170" s="130">
        <v>60</v>
      </c>
      <c r="I170" s="131">
        <f t="shared" si="2"/>
        <v>66.66666666666666</v>
      </c>
    </row>
    <row r="171" spans="1:9" ht="22.5" outlineLevel="7">
      <c r="A171" s="22" t="s">
        <v>988</v>
      </c>
      <c r="B171" s="23" t="s">
        <v>451</v>
      </c>
      <c r="C171" s="22" t="s">
        <v>68</v>
      </c>
      <c r="D171" s="22" t="s">
        <v>48</v>
      </c>
      <c r="E171" s="22" t="s">
        <v>498</v>
      </c>
      <c r="F171" s="22" t="s">
        <v>208</v>
      </c>
      <c r="G171" s="130">
        <v>90</v>
      </c>
      <c r="H171" s="130">
        <v>60</v>
      </c>
      <c r="I171" s="131">
        <f t="shared" si="2"/>
        <v>66.66666666666666</v>
      </c>
    </row>
    <row r="172" spans="1:9" ht="22.5" outlineLevel="7">
      <c r="A172" s="22" t="s">
        <v>989</v>
      </c>
      <c r="B172" s="23" t="s">
        <v>209</v>
      </c>
      <c r="C172" s="22" t="s">
        <v>68</v>
      </c>
      <c r="D172" s="22" t="s">
        <v>48</v>
      </c>
      <c r="E172" s="22" t="s">
        <v>498</v>
      </c>
      <c r="F172" s="22" t="s">
        <v>210</v>
      </c>
      <c r="G172" s="130">
        <v>90</v>
      </c>
      <c r="H172" s="130">
        <v>60</v>
      </c>
      <c r="I172" s="131">
        <f t="shared" si="2"/>
        <v>66.66666666666666</v>
      </c>
    </row>
    <row r="173" spans="1:9" ht="22.5" outlineLevel="3">
      <c r="A173" s="22" t="s">
        <v>990</v>
      </c>
      <c r="B173" s="23" t="s">
        <v>245</v>
      </c>
      <c r="C173" s="22" t="s">
        <v>68</v>
      </c>
      <c r="D173" s="22" t="s">
        <v>48</v>
      </c>
      <c r="E173" s="22" t="s">
        <v>489</v>
      </c>
      <c r="F173" s="22"/>
      <c r="G173" s="130">
        <v>33</v>
      </c>
      <c r="H173" s="130">
        <v>0</v>
      </c>
      <c r="I173" s="131">
        <f t="shared" si="2"/>
        <v>0</v>
      </c>
    </row>
    <row r="174" spans="1:9" ht="33.75" outlineLevel="4">
      <c r="A174" s="22" t="s">
        <v>991</v>
      </c>
      <c r="B174" s="23" t="s">
        <v>992</v>
      </c>
      <c r="C174" s="22" t="s">
        <v>68</v>
      </c>
      <c r="D174" s="22" t="s">
        <v>48</v>
      </c>
      <c r="E174" s="22" t="s">
        <v>993</v>
      </c>
      <c r="F174" s="22"/>
      <c r="G174" s="130">
        <v>33</v>
      </c>
      <c r="H174" s="130">
        <v>0</v>
      </c>
      <c r="I174" s="131">
        <f t="shared" si="2"/>
        <v>0</v>
      </c>
    </row>
    <row r="175" spans="1:9" ht="78.75" outlineLevel="5">
      <c r="A175" s="22" t="s">
        <v>994</v>
      </c>
      <c r="B175" s="24" t="s">
        <v>995</v>
      </c>
      <c r="C175" s="22" t="s">
        <v>68</v>
      </c>
      <c r="D175" s="22" t="s">
        <v>48</v>
      </c>
      <c r="E175" s="22" t="s">
        <v>996</v>
      </c>
      <c r="F175" s="22"/>
      <c r="G175" s="130">
        <v>33</v>
      </c>
      <c r="H175" s="130">
        <v>0</v>
      </c>
      <c r="I175" s="131">
        <f t="shared" si="2"/>
        <v>0</v>
      </c>
    </row>
    <row r="176" spans="1:9" ht="22.5" outlineLevel="7">
      <c r="A176" s="22" t="s">
        <v>997</v>
      </c>
      <c r="B176" s="23" t="s">
        <v>451</v>
      </c>
      <c r="C176" s="22" t="s">
        <v>68</v>
      </c>
      <c r="D176" s="22" t="s">
        <v>48</v>
      </c>
      <c r="E176" s="22" t="s">
        <v>996</v>
      </c>
      <c r="F176" s="22" t="s">
        <v>208</v>
      </c>
      <c r="G176" s="130">
        <v>33</v>
      </c>
      <c r="H176" s="130">
        <v>0</v>
      </c>
      <c r="I176" s="131">
        <f t="shared" si="2"/>
        <v>0</v>
      </c>
    </row>
    <row r="177" spans="1:9" ht="22.5" outlineLevel="7">
      <c r="A177" s="22" t="s">
        <v>998</v>
      </c>
      <c r="B177" s="23" t="s">
        <v>209</v>
      </c>
      <c r="C177" s="22" t="s">
        <v>68</v>
      </c>
      <c r="D177" s="22" t="s">
        <v>48</v>
      </c>
      <c r="E177" s="22" t="s">
        <v>996</v>
      </c>
      <c r="F177" s="22" t="s">
        <v>210</v>
      </c>
      <c r="G177" s="130">
        <v>33</v>
      </c>
      <c r="H177" s="130">
        <v>0</v>
      </c>
      <c r="I177" s="131">
        <f t="shared" si="2"/>
        <v>0</v>
      </c>
    </row>
    <row r="178" spans="1:9" ht="12.75" outlineLevel="2">
      <c r="A178" s="22" t="s">
        <v>999</v>
      </c>
      <c r="B178" s="23" t="s">
        <v>27</v>
      </c>
      <c r="C178" s="22" t="s">
        <v>68</v>
      </c>
      <c r="D178" s="22" t="s">
        <v>28</v>
      </c>
      <c r="E178" s="22"/>
      <c r="F178" s="22"/>
      <c r="G178" s="130">
        <v>29554</v>
      </c>
      <c r="H178" s="130">
        <v>29119.3</v>
      </c>
      <c r="I178" s="131">
        <f t="shared" si="2"/>
        <v>98.52913311226907</v>
      </c>
    </row>
    <row r="179" spans="1:9" ht="33.75" outlineLevel="3">
      <c r="A179" s="22" t="s">
        <v>1000</v>
      </c>
      <c r="B179" s="23" t="s">
        <v>212</v>
      </c>
      <c r="C179" s="22" t="s">
        <v>68</v>
      </c>
      <c r="D179" s="22" t="s">
        <v>28</v>
      </c>
      <c r="E179" s="22" t="s">
        <v>494</v>
      </c>
      <c r="F179" s="22"/>
      <c r="G179" s="130">
        <v>29554</v>
      </c>
      <c r="H179" s="130">
        <v>29119.3</v>
      </c>
      <c r="I179" s="131">
        <f t="shared" si="2"/>
        <v>98.52913311226907</v>
      </c>
    </row>
    <row r="180" spans="1:9" ht="22.5" outlineLevel="4">
      <c r="A180" s="22" t="s">
        <v>1001</v>
      </c>
      <c r="B180" s="23" t="s">
        <v>247</v>
      </c>
      <c r="C180" s="22" t="s">
        <v>68</v>
      </c>
      <c r="D180" s="22" t="s">
        <v>28</v>
      </c>
      <c r="E180" s="22" t="s">
        <v>499</v>
      </c>
      <c r="F180" s="22"/>
      <c r="G180" s="130">
        <v>8945.9</v>
      </c>
      <c r="H180" s="130">
        <v>8672</v>
      </c>
      <c r="I180" s="131">
        <f t="shared" si="2"/>
        <v>96.9382622206821</v>
      </c>
    </row>
    <row r="181" spans="1:9" ht="157.5" outlineLevel="5">
      <c r="A181" s="22" t="s">
        <v>1002</v>
      </c>
      <c r="B181" s="24" t="s">
        <v>345</v>
      </c>
      <c r="C181" s="22" t="s">
        <v>68</v>
      </c>
      <c r="D181" s="22" t="s">
        <v>28</v>
      </c>
      <c r="E181" s="22" t="s">
        <v>500</v>
      </c>
      <c r="F181" s="22"/>
      <c r="G181" s="130">
        <v>7791.3</v>
      </c>
      <c r="H181" s="130">
        <v>7791.3</v>
      </c>
      <c r="I181" s="131">
        <f t="shared" si="2"/>
        <v>100</v>
      </c>
    </row>
    <row r="182" spans="1:9" ht="22.5" outlineLevel="7">
      <c r="A182" s="22" t="s">
        <v>1003</v>
      </c>
      <c r="B182" s="23" t="s">
        <v>451</v>
      </c>
      <c r="C182" s="22" t="s">
        <v>68</v>
      </c>
      <c r="D182" s="22" t="s">
        <v>28</v>
      </c>
      <c r="E182" s="22" t="s">
        <v>500</v>
      </c>
      <c r="F182" s="22" t="s">
        <v>208</v>
      </c>
      <c r="G182" s="130">
        <v>7791.3</v>
      </c>
      <c r="H182" s="130">
        <v>7791.3</v>
      </c>
      <c r="I182" s="131">
        <f t="shared" si="2"/>
        <v>100</v>
      </c>
    </row>
    <row r="183" spans="1:9" ht="22.5" outlineLevel="7">
      <c r="A183" s="22" t="s">
        <v>1004</v>
      </c>
      <c r="B183" s="23" t="s">
        <v>209</v>
      </c>
      <c r="C183" s="22" t="s">
        <v>68</v>
      </c>
      <c r="D183" s="22" t="s">
        <v>28</v>
      </c>
      <c r="E183" s="22" t="s">
        <v>500</v>
      </c>
      <c r="F183" s="22" t="s">
        <v>210</v>
      </c>
      <c r="G183" s="130">
        <v>7791.3</v>
      </c>
      <c r="H183" s="130">
        <v>7791.3</v>
      </c>
      <c r="I183" s="131">
        <f t="shared" si="2"/>
        <v>100</v>
      </c>
    </row>
    <row r="184" spans="1:9" ht="90" outlineLevel="5">
      <c r="A184" s="22" t="s">
        <v>1005</v>
      </c>
      <c r="B184" s="24" t="s">
        <v>501</v>
      </c>
      <c r="C184" s="22" t="s">
        <v>68</v>
      </c>
      <c r="D184" s="22" t="s">
        <v>28</v>
      </c>
      <c r="E184" s="22" t="s">
        <v>502</v>
      </c>
      <c r="F184" s="22"/>
      <c r="G184" s="130">
        <v>427.3</v>
      </c>
      <c r="H184" s="130">
        <v>425</v>
      </c>
      <c r="I184" s="131">
        <f t="shared" si="2"/>
        <v>99.46173648490522</v>
      </c>
    </row>
    <row r="185" spans="1:9" ht="22.5" outlineLevel="7">
      <c r="A185" s="22" t="s">
        <v>1006</v>
      </c>
      <c r="B185" s="23" t="s">
        <v>451</v>
      </c>
      <c r="C185" s="22" t="s">
        <v>68</v>
      </c>
      <c r="D185" s="22" t="s">
        <v>28</v>
      </c>
      <c r="E185" s="22" t="s">
        <v>502</v>
      </c>
      <c r="F185" s="22" t="s">
        <v>208</v>
      </c>
      <c r="G185" s="130">
        <v>427.3</v>
      </c>
      <c r="H185" s="130">
        <v>425</v>
      </c>
      <c r="I185" s="131">
        <f t="shared" si="2"/>
        <v>99.46173648490522</v>
      </c>
    </row>
    <row r="186" spans="1:9" ht="22.5" outlineLevel="7">
      <c r="A186" s="22" t="s">
        <v>1007</v>
      </c>
      <c r="B186" s="23" t="s">
        <v>209</v>
      </c>
      <c r="C186" s="22" t="s">
        <v>68</v>
      </c>
      <c r="D186" s="22" t="s">
        <v>28</v>
      </c>
      <c r="E186" s="22" t="s">
        <v>502</v>
      </c>
      <c r="F186" s="22" t="s">
        <v>210</v>
      </c>
      <c r="G186" s="130">
        <v>427.3</v>
      </c>
      <c r="H186" s="130">
        <v>425</v>
      </c>
      <c r="I186" s="131">
        <f t="shared" si="2"/>
        <v>99.46173648490522</v>
      </c>
    </row>
    <row r="187" spans="1:9" ht="78.75" outlineLevel="5">
      <c r="A187" s="22" t="s">
        <v>1008</v>
      </c>
      <c r="B187" s="24" t="s">
        <v>248</v>
      </c>
      <c r="C187" s="22" t="s">
        <v>68</v>
      </c>
      <c r="D187" s="22" t="s">
        <v>28</v>
      </c>
      <c r="E187" s="22" t="s">
        <v>504</v>
      </c>
      <c r="F187" s="22"/>
      <c r="G187" s="130">
        <v>636.1</v>
      </c>
      <c r="H187" s="130">
        <v>370</v>
      </c>
      <c r="I187" s="131">
        <f t="shared" si="2"/>
        <v>58.166954881307966</v>
      </c>
    </row>
    <row r="188" spans="1:9" ht="22.5" outlineLevel="7">
      <c r="A188" s="22" t="s">
        <v>1009</v>
      </c>
      <c r="B188" s="23" t="s">
        <v>451</v>
      </c>
      <c r="C188" s="22" t="s">
        <v>68</v>
      </c>
      <c r="D188" s="22" t="s">
        <v>28</v>
      </c>
      <c r="E188" s="22" t="s">
        <v>504</v>
      </c>
      <c r="F188" s="22" t="s">
        <v>208</v>
      </c>
      <c r="G188" s="130">
        <v>636.1</v>
      </c>
      <c r="H188" s="130">
        <v>370</v>
      </c>
      <c r="I188" s="131">
        <f t="shared" si="2"/>
        <v>58.166954881307966</v>
      </c>
    </row>
    <row r="189" spans="1:9" ht="22.5" outlineLevel="7">
      <c r="A189" s="22" t="s">
        <v>1010</v>
      </c>
      <c r="B189" s="23" t="s">
        <v>209</v>
      </c>
      <c r="C189" s="22" t="s">
        <v>68</v>
      </c>
      <c r="D189" s="22" t="s">
        <v>28</v>
      </c>
      <c r="E189" s="22" t="s">
        <v>504</v>
      </c>
      <c r="F189" s="22" t="s">
        <v>210</v>
      </c>
      <c r="G189" s="130">
        <v>636.1</v>
      </c>
      <c r="H189" s="130">
        <v>370</v>
      </c>
      <c r="I189" s="131">
        <f t="shared" si="2"/>
        <v>58.166954881307966</v>
      </c>
    </row>
    <row r="190" spans="1:9" ht="330.75" customHeight="1" outlineLevel="5">
      <c r="A190" s="22" t="s">
        <v>1011</v>
      </c>
      <c r="B190" s="24" t="s">
        <v>505</v>
      </c>
      <c r="C190" s="22" t="s">
        <v>68</v>
      </c>
      <c r="D190" s="22" t="s">
        <v>28</v>
      </c>
      <c r="E190" s="22" t="s">
        <v>506</v>
      </c>
      <c r="F190" s="22"/>
      <c r="G190" s="130">
        <v>91.3</v>
      </c>
      <c r="H190" s="130">
        <v>85.7</v>
      </c>
      <c r="I190" s="131">
        <f t="shared" si="2"/>
        <v>93.86637458926617</v>
      </c>
    </row>
    <row r="191" spans="1:9" ht="22.5" outlineLevel="7">
      <c r="A191" s="22" t="s">
        <v>1012</v>
      </c>
      <c r="B191" s="23" t="s">
        <v>451</v>
      </c>
      <c r="C191" s="22" t="s">
        <v>68</v>
      </c>
      <c r="D191" s="22" t="s">
        <v>28</v>
      </c>
      <c r="E191" s="22" t="s">
        <v>506</v>
      </c>
      <c r="F191" s="22" t="s">
        <v>208</v>
      </c>
      <c r="G191" s="130">
        <v>91.3</v>
      </c>
      <c r="H191" s="130">
        <v>85.7</v>
      </c>
      <c r="I191" s="131">
        <f t="shared" si="2"/>
        <v>93.86637458926617</v>
      </c>
    </row>
    <row r="192" spans="1:9" ht="22.5" outlineLevel="7">
      <c r="A192" s="22" t="s">
        <v>1013</v>
      </c>
      <c r="B192" s="23" t="s">
        <v>209</v>
      </c>
      <c r="C192" s="22" t="s">
        <v>68</v>
      </c>
      <c r="D192" s="22" t="s">
        <v>28</v>
      </c>
      <c r="E192" s="22" t="s">
        <v>506</v>
      </c>
      <c r="F192" s="22" t="s">
        <v>210</v>
      </c>
      <c r="G192" s="130">
        <v>91.3</v>
      </c>
      <c r="H192" s="130">
        <v>85.7</v>
      </c>
      <c r="I192" s="131">
        <f t="shared" si="2"/>
        <v>93.86637458926617</v>
      </c>
    </row>
    <row r="193" spans="1:9" ht="22.5" outlineLevel="4">
      <c r="A193" s="22" t="s">
        <v>21</v>
      </c>
      <c r="B193" s="23" t="s">
        <v>1014</v>
      </c>
      <c r="C193" s="22" t="s">
        <v>68</v>
      </c>
      <c r="D193" s="22" t="s">
        <v>28</v>
      </c>
      <c r="E193" s="22" t="s">
        <v>1015</v>
      </c>
      <c r="F193" s="22"/>
      <c r="G193" s="130">
        <v>125</v>
      </c>
      <c r="H193" s="130">
        <v>0</v>
      </c>
      <c r="I193" s="131">
        <f t="shared" si="2"/>
        <v>0</v>
      </c>
    </row>
    <row r="194" spans="1:9" ht="67.5" outlineLevel="5">
      <c r="A194" s="22" t="s">
        <v>1016</v>
      </c>
      <c r="B194" s="24" t="s">
        <v>1017</v>
      </c>
      <c r="C194" s="22" t="s">
        <v>68</v>
      </c>
      <c r="D194" s="22" t="s">
        <v>28</v>
      </c>
      <c r="E194" s="22" t="s">
        <v>1018</v>
      </c>
      <c r="F194" s="22"/>
      <c r="G194" s="130">
        <v>125</v>
      </c>
      <c r="H194" s="130">
        <v>0</v>
      </c>
      <c r="I194" s="131">
        <f t="shared" si="2"/>
        <v>0</v>
      </c>
    </row>
    <row r="195" spans="1:9" ht="22.5" outlineLevel="7">
      <c r="A195" s="22" t="s">
        <v>119</v>
      </c>
      <c r="B195" s="23" t="s">
        <v>451</v>
      </c>
      <c r="C195" s="22" t="s">
        <v>68</v>
      </c>
      <c r="D195" s="22" t="s">
        <v>28</v>
      </c>
      <c r="E195" s="22" t="s">
        <v>1018</v>
      </c>
      <c r="F195" s="22" t="s">
        <v>208</v>
      </c>
      <c r="G195" s="130">
        <v>125</v>
      </c>
      <c r="H195" s="130">
        <v>0</v>
      </c>
      <c r="I195" s="131">
        <f t="shared" si="2"/>
        <v>0</v>
      </c>
    </row>
    <row r="196" spans="1:9" ht="22.5" outlineLevel="7">
      <c r="A196" s="22" t="s">
        <v>1019</v>
      </c>
      <c r="B196" s="23" t="s">
        <v>209</v>
      </c>
      <c r="C196" s="22" t="s">
        <v>68</v>
      </c>
      <c r="D196" s="22" t="s">
        <v>28</v>
      </c>
      <c r="E196" s="22" t="s">
        <v>1018</v>
      </c>
      <c r="F196" s="22" t="s">
        <v>210</v>
      </c>
      <c r="G196" s="130">
        <v>125</v>
      </c>
      <c r="H196" s="130">
        <v>0</v>
      </c>
      <c r="I196" s="131">
        <f t="shared" si="2"/>
        <v>0</v>
      </c>
    </row>
    <row r="197" spans="1:9" ht="12.75" outlineLevel="4">
      <c r="A197" s="22" t="s">
        <v>1020</v>
      </c>
      <c r="B197" s="23" t="s">
        <v>217</v>
      </c>
      <c r="C197" s="22" t="s">
        <v>68</v>
      </c>
      <c r="D197" s="22" t="s">
        <v>28</v>
      </c>
      <c r="E197" s="22" t="s">
        <v>495</v>
      </c>
      <c r="F197" s="22"/>
      <c r="G197" s="130">
        <v>20483.1</v>
      </c>
      <c r="H197" s="130">
        <v>20447.4</v>
      </c>
      <c r="I197" s="131">
        <f t="shared" si="2"/>
        <v>99.82570997554082</v>
      </c>
    </row>
    <row r="198" spans="1:9" ht="67.5" outlineLevel="5">
      <c r="A198" s="22" t="s">
        <v>1021</v>
      </c>
      <c r="B198" s="23" t="s">
        <v>507</v>
      </c>
      <c r="C198" s="22" t="s">
        <v>68</v>
      </c>
      <c r="D198" s="22" t="s">
        <v>28</v>
      </c>
      <c r="E198" s="22" t="s">
        <v>508</v>
      </c>
      <c r="F198" s="22"/>
      <c r="G198" s="130">
        <v>20251.8</v>
      </c>
      <c r="H198" s="130">
        <v>20216.1</v>
      </c>
      <c r="I198" s="131">
        <f t="shared" si="2"/>
        <v>99.82371937309276</v>
      </c>
    </row>
    <row r="199" spans="1:9" ht="12.75" outlineLevel="7">
      <c r="A199" s="22" t="s">
        <v>1022</v>
      </c>
      <c r="B199" s="23" t="s">
        <v>224</v>
      </c>
      <c r="C199" s="22" t="s">
        <v>68</v>
      </c>
      <c r="D199" s="22" t="s">
        <v>28</v>
      </c>
      <c r="E199" s="22" t="s">
        <v>508</v>
      </c>
      <c r="F199" s="22" t="s">
        <v>225</v>
      </c>
      <c r="G199" s="130">
        <v>20251.8</v>
      </c>
      <c r="H199" s="130">
        <v>20216.1</v>
      </c>
      <c r="I199" s="131">
        <f t="shared" si="2"/>
        <v>99.82371937309276</v>
      </c>
    </row>
    <row r="200" spans="1:9" ht="33.75" outlineLevel="7">
      <c r="A200" s="22" t="s">
        <v>1023</v>
      </c>
      <c r="B200" s="23" t="s">
        <v>475</v>
      </c>
      <c r="C200" s="22" t="s">
        <v>68</v>
      </c>
      <c r="D200" s="22" t="s">
        <v>28</v>
      </c>
      <c r="E200" s="22" t="s">
        <v>508</v>
      </c>
      <c r="F200" s="22" t="s">
        <v>236</v>
      </c>
      <c r="G200" s="130">
        <v>20251.8</v>
      </c>
      <c r="H200" s="130">
        <v>20216.1</v>
      </c>
      <c r="I200" s="131">
        <f t="shared" si="2"/>
        <v>99.82371937309276</v>
      </c>
    </row>
    <row r="201" spans="1:9" ht="78.75" outlineLevel="5">
      <c r="A201" s="22" t="s">
        <v>671</v>
      </c>
      <c r="B201" s="24" t="s">
        <v>983</v>
      </c>
      <c r="C201" s="22" t="s">
        <v>68</v>
      </c>
      <c r="D201" s="22" t="s">
        <v>28</v>
      </c>
      <c r="E201" s="22" t="s">
        <v>984</v>
      </c>
      <c r="F201" s="22"/>
      <c r="G201" s="130">
        <v>231.3</v>
      </c>
      <c r="H201" s="130">
        <v>231.3</v>
      </c>
      <c r="I201" s="131">
        <f t="shared" si="2"/>
        <v>100</v>
      </c>
    </row>
    <row r="202" spans="1:9" ht="22.5" outlineLevel="7">
      <c r="A202" s="22" t="s">
        <v>1024</v>
      </c>
      <c r="B202" s="23" t="s">
        <v>451</v>
      </c>
      <c r="C202" s="22" t="s">
        <v>68</v>
      </c>
      <c r="D202" s="22" t="s">
        <v>28</v>
      </c>
      <c r="E202" s="22" t="s">
        <v>984</v>
      </c>
      <c r="F202" s="22" t="s">
        <v>208</v>
      </c>
      <c r="G202" s="130">
        <v>231.3</v>
      </c>
      <c r="H202" s="130">
        <v>231.3</v>
      </c>
      <c r="I202" s="131">
        <f t="shared" si="2"/>
        <v>100</v>
      </c>
    </row>
    <row r="203" spans="1:9" ht="22.5" outlineLevel="7">
      <c r="A203" s="22" t="s">
        <v>1025</v>
      </c>
      <c r="B203" s="23" t="s">
        <v>209</v>
      </c>
      <c r="C203" s="22" t="s">
        <v>68</v>
      </c>
      <c r="D203" s="22" t="s">
        <v>28</v>
      </c>
      <c r="E203" s="22" t="s">
        <v>984</v>
      </c>
      <c r="F203" s="22" t="s">
        <v>210</v>
      </c>
      <c r="G203" s="130">
        <v>231.3</v>
      </c>
      <c r="H203" s="130">
        <v>231.3</v>
      </c>
      <c r="I203" s="131">
        <f t="shared" si="2"/>
        <v>100</v>
      </c>
    </row>
    <row r="204" spans="1:9" ht="22.5" outlineLevel="2">
      <c r="A204" s="22" t="s">
        <v>1026</v>
      </c>
      <c r="B204" s="23" t="s">
        <v>149</v>
      </c>
      <c r="C204" s="22" t="s">
        <v>68</v>
      </c>
      <c r="D204" s="22" t="s">
        <v>150</v>
      </c>
      <c r="E204" s="22"/>
      <c r="F204" s="22"/>
      <c r="G204" s="130">
        <v>4378.2</v>
      </c>
      <c r="H204" s="130">
        <v>4049.5</v>
      </c>
      <c r="I204" s="131">
        <f t="shared" si="2"/>
        <v>92.49234845370243</v>
      </c>
    </row>
    <row r="205" spans="1:9" ht="33.75" outlineLevel="3">
      <c r="A205" s="22" t="s">
        <v>1027</v>
      </c>
      <c r="B205" s="23" t="s">
        <v>212</v>
      </c>
      <c r="C205" s="22" t="s">
        <v>68</v>
      </c>
      <c r="D205" s="22" t="s">
        <v>150</v>
      </c>
      <c r="E205" s="22" t="s">
        <v>494</v>
      </c>
      <c r="F205" s="22"/>
      <c r="G205" s="130">
        <v>4378.2</v>
      </c>
      <c r="H205" s="130">
        <v>4049.5</v>
      </c>
      <c r="I205" s="131">
        <f t="shared" si="2"/>
        <v>92.49234845370243</v>
      </c>
    </row>
    <row r="206" spans="1:9" ht="22.5" outlineLevel="4">
      <c r="A206" s="22" t="s">
        <v>1028</v>
      </c>
      <c r="B206" s="23" t="s">
        <v>275</v>
      </c>
      <c r="C206" s="22" t="s">
        <v>68</v>
      </c>
      <c r="D206" s="22" t="s">
        <v>150</v>
      </c>
      <c r="E206" s="22" t="s">
        <v>509</v>
      </c>
      <c r="F206" s="22"/>
      <c r="G206" s="130">
        <v>4378.2</v>
      </c>
      <c r="H206" s="130">
        <v>4049.5</v>
      </c>
      <c r="I206" s="131">
        <f t="shared" si="2"/>
        <v>92.49234845370243</v>
      </c>
    </row>
    <row r="207" spans="1:9" ht="78.75" outlineLevel="5">
      <c r="A207" s="22" t="s">
        <v>1029</v>
      </c>
      <c r="B207" s="24" t="s">
        <v>510</v>
      </c>
      <c r="C207" s="22" t="s">
        <v>68</v>
      </c>
      <c r="D207" s="22" t="s">
        <v>150</v>
      </c>
      <c r="E207" s="22" t="s">
        <v>511</v>
      </c>
      <c r="F207" s="22"/>
      <c r="G207" s="130">
        <v>4378.2</v>
      </c>
      <c r="H207" s="130">
        <v>4049.5</v>
      </c>
      <c r="I207" s="131">
        <f aca="true" t="shared" si="3" ref="I207:I270">H207/G207*100</f>
        <v>92.49234845370243</v>
      </c>
    </row>
    <row r="208" spans="1:9" ht="45" outlineLevel="7">
      <c r="A208" s="22" t="s">
        <v>1030</v>
      </c>
      <c r="B208" s="23" t="s">
        <v>205</v>
      </c>
      <c r="C208" s="22" t="s">
        <v>68</v>
      </c>
      <c r="D208" s="22" t="s">
        <v>150</v>
      </c>
      <c r="E208" s="22" t="s">
        <v>511</v>
      </c>
      <c r="F208" s="22" t="s">
        <v>206</v>
      </c>
      <c r="G208" s="130">
        <v>3192.6</v>
      </c>
      <c r="H208" s="130">
        <v>3035.9</v>
      </c>
      <c r="I208" s="131">
        <f t="shared" si="3"/>
        <v>95.09177472906096</v>
      </c>
    </row>
    <row r="209" spans="1:9" ht="12.75" outlineLevel="7">
      <c r="A209" s="22" t="s">
        <v>1031</v>
      </c>
      <c r="B209" s="23" t="s">
        <v>251</v>
      </c>
      <c r="C209" s="22" t="s">
        <v>68</v>
      </c>
      <c r="D209" s="22" t="s">
        <v>150</v>
      </c>
      <c r="E209" s="22" t="s">
        <v>511</v>
      </c>
      <c r="F209" s="22" t="s">
        <v>120</v>
      </c>
      <c r="G209" s="130">
        <v>3192.6</v>
      </c>
      <c r="H209" s="130">
        <v>3035.9</v>
      </c>
      <c r="I209" s="131">
        <f t="shared" si="3"/>
        <v>95.09177472906096</v>
      </c>
    </row>
    <row r="210" spans="1:9" ht="22.5" outlineLevel="7">
      <c r="A210" s="22" t="s">
        <v>1032</v>
      </c>
      <c r="B210" s="23" t="s">
        <v>451</v>
      </c>
      <c r="C210" s="22" t="s">
        <v>68</v>
      </c>
      <c r="D210" s="22" t="s">
        <v>150</v>
      </c>
      <c r="E210" s="22" t="s">
        <v>511</v>
      </c>
      <c r="F210" s="22" t="s">
        <v>208</v>
      </c>
      <c r="G210" s="130">
        <v>996.4</v>
      </c>
      <c r="H210" s="130">
        <v>824.4</v>
      </c>
      <c r="I210" s="131">
        <f t="shared" si="3"/>
        <v>82.73785628261741</v>
      </c>
    </row>
    <row r="211" spans="1:9" ht="22.5" outlineLevel="7">
      <c r="A211" s="22" t="s">
        <v>1033</v>
      </c>
      <c r="B211" s="23" t="s">
        <v>209</v>
      </c>
      <c r="C211" s="22" t="s">
        <v>68</v>
      </c>
      <c r="D211" s="22" t="s">
        <v>150</v>
      </c>
      <c r="E211" s="22" t="s">
        <v>511</v>
      </c>
      <c r="F211" s="22" t="s">
        <v>210</v>
      </c>
      <c r="G211" s="130">
        <v>996.4</v>
      </c>
      <c r="H211" s="130">
        <v>824.4</v>
      </c>
      <c r="I211" s="131">
        <f t="shared" si="3"/>
        <v>82.73785628261741</v>
      </c>
    </row>
    <row r="212" spans="1:9" ht="12.75" outlineLevel="7">
      <c r="A212" s="22" t="s">
        <v>1034</v>
      </c>
      <c r="B212" s="23" t="s">
        <v>224</v>
      </c>
      <c r="C212" s="22" t="s">
        <v>68</v>
      </c>
      <c r="D212" s="22" t="s">
        <v>150</v>
      </c>
      <c r="E212" s="22" t="s">
        <v>511</v>
      </c>
      <c r="F212" s="22" t="s">
        <v>225</v>
      </c>
      <c r="G212" s="130">
        <v>189.2</v>
      </c>
      <c r="H212" s="130">
        <v>189.2</v>
      </c>
      <c r="I212" s="131">
        <f t="shared" si="3"/>
        <v>100</v>
      </c>
    </row>
    <row r="213" spans="1:9" ht="12.75" outlineLevel="7">
      <c r="A213" s="22" t="s">
        <v>208</v>
      </c>
      <c r="B213" s="23" t="s">
        <v>232</v>
      </c>
      <c r="C213" s="22" t="s">
        <v>68</v>
      </c>
      <c r="D213" s="22" t="s">
        <v>150</v>
      </c>
      <c r="E213" s="22" t="s">
        <v>511</v>
      </c>
      <c r="F213" s="22" t="s">
        <v>233</v>
      </c>
      <c r="G213" s="130">
        <v>88.8</v>
      </c>
      <c r="H213" s="130">
        <v>88.8</v>
      </c>
      <c r="I213" s="131">
        <f t="shared" si="3"/>
        <v>100</v>
      </c>
    </row>
    <row r="214" spans="1:9" ht="12.75" outlineLevel="7">
      <c r="A214" s="22" t="s">
        <v>1035</v>
      </c>
      <c r="B214" s="23" t="s">
        <v>226</v>
      </c>
      <c r="C214" s="22" t="s">
        <v>68</v>
      </c>
      <c r="D214" s="22" t="s">
        <v>150</v>
      </c>
      <c r="E214" s="22" t="s">
        <v>511</v>
      </c>
      <c r="F214" s="22" t="s">
        <v>227</v>
      </c>
      <c r="G214" s="130">
        <v>100.4</v>
      </c>
      <c r="H214" s="130">
        <v>100.4</v>
      </c>
      <c r="I214" s="131">
        <f t="shared" si="3"/>
        <v>100</v>
      </c>
    </row>
    <row r="215" spans="1:9" ht="12.75" outlineLevel="1">
      <c r="A215" s="22" t="s">
        <v>1036</v>
      </c>
      <c r="B215" s="23" t="s">
        <v>200</v>
      </c>
      <c r="C215" s="22" t="s">
        <v>68</v>
      </c>
      <c r="D215" s="22" t="s">
        <v>29</v>
      </c>
      <c r="E215" s="22"/>
      <c r="F215" s="22"/>
      <c r="G215" s="130">
        <v>8412.4</v>
      </c>
      <c r="H215" s="130">
        <v>8262.9</v>
      </c>
      <c r="I215" s="131">
        <f t="shared" si="3"/>
        <v>98.22286149018116</v>
      </c>
    </row>
    <row r="216" spans="1:9" ht="12.75" outlineLevel="2">
      <c r="A216" s="22" t="s">
        <v>1037</v>
      </c>
      <c r="B216" s="23" t="s">
        <v>52</v>
      </c>
      <c r="C216" s="22" t="s">
        <v>68</v>
      </c>
      <c r="D216" s="22" t="s">
        <v>53</v>
      </c>
      <c r="E216" s="22"/>
      <c r="F216" s="22"/>
      <c r="G216" s="130">
        <v>1141</v>
      </c>
      <c r="H216" s="130">
        <v>1070.3</v>
      </c>
      <c r="I216" s="131">
        <f t="shared" si="3"/>
        <v>93.80368098159508</v>
      </c>
    </row>
    <row r="217" spans="1:9" ht="12.75" outlineLevel="3">
      <c r="A217" s="22" t="s">
        <v>1038</v>
      </c>
      <c r="B217" s="23" t="s">
        <v>268</v>
      </c>
      <c r="C217" s="22" t="s">
        <v>68</v>
      </c>
      <c r="D217" s="22" t="s">
        <v>53</v>
      </c>
      <c r="E217" s="22" t="s">
        <v>512</v>
      </c>
      <c r="F217" s="22"/>
      <c r="G217" s="130">
        <v>1141</v>
      </c>
      <c r="H217" s="130">
        <v>1070.3</v>
      </c>
      <c r="I217" s="131">
        <f t="shared" si="3"/>
        <v>93.80368098159508</v>
      </c>
    </row>
    <row r="218" spans="1:9" ht="22.5" outlineLevel="4">
      <c r="A218" s="22" t="s">
        <v>1039</v>
      </c>
      <c r="B218" s="23" t="s">
        <v>1040</v>
      </c>
      <c r="C218" s="22" t="s">
        <v>68</v>
      </c>
      <c r="D218" s="22" t="s">
        <v>53</v>
      </c>
      <c r="E218" s="22" t="s">
        <v>1041</v>
      </c>
      <c r="F218" s="22"/>
      <c r="G218" s="130">
        <v>1091.7</v>
      </c>
      <c r="H218" s="130">
        <v>1021.1</v>
      </c>
      <c r="I218" s="131">
        <f t="shared" si="3"/>
        <v>93.53302189246129</v>
      </c>
    </row>
    <row r="219" spans="1:9" ht="78.75" outlineLevel="5">
      <c r="A219" s="22" t="s">
        <v>1042</v>
      </c>
      <c r="B219" s="24" t="s">
        <v>1043</v>
      </c>
      <c r="C219" s="22" t="s">
        <v>68</v>
      </c>
      <c r="D219" s="22" t="s">
        <v>53</v>
      </c>
      <c r="E219" s="22" t="s">
        <v>1044</v>
      </c>
      <c r="F219" s="22"/>
      <c r="G219" s="130">
        <v>1080.8</v>
      </c>
      <c r="H219" s="130">
        <v>1010.9</v>
      </c>
      <c r="I219" s="131">
        <f t="shared" si="3"/>
        <v>93.53256846780164</v>
      </c>
    </row>
    <row r="220" spans="1:9" ht="22.5" outlineLevel="7">
      <c r="A220" s="22" t="s">
        <v>414</v>
      </c>
      <c r="B220" s="23" t="s">
        <v>451</v>
      </c>
      <c r="C220" s="22" t="s">
        <v>68</v>
      </c>
      <c r="D220" s="22" t="s">
        <v>53</v>
      </c>
      <c r="E220" s="22" t="s">
        <v>1044</v>
      </c>
      <c r="F220" s="22" t="s">
        <v>208</v>
      </c>
      <c r="G220" s="130">
        <v>1080.8</v>
      </c>
      <c r="H220" s="130">
        <v>1010.9</v>
      </c>
      <c r="I220" s="131">
        <f t="shared" si="3"/>
        <v>93.53256846780164</v>
      </c>
    </row>
    <row r="221" spans="1:9" ht="22.5" outlineLevel="7">
      <c r="A221" s="22" t="s">
        <v>1045</v>
      </c>
      <c r="B221" s="23" t="s">
        <v>209</v>
      </c>
      <c r="C221" s="22" t="s">
        <v>68</v>
      </c>
      <c r="D221" s="22" t="s">
        <v>53</v>
      </c>
      <c r="E221" s="22" t="s">
        <v>1044</v>
      </c>
      <c r="F221" s="22" t="s">
        <v>210</v>
      </c>
      <c r="G221" s="130">
        <v>1080.8</v>
      </c>
      <c r="H221" s="130">
        <v>1010.9</v>
      </c>
      <c r="I221" s="131">
        <f t="shared" si="3"/>
        <v>93.53256846780164</v>
      </c>
    </row>
    <row r="222" spans="1:9" ht="78.75" outlineLevel="5">
      <c r="A222" s="22" t="s">
        <v>1046</v>
      </c>
      <c r="B222" s="24" t="s">
        <v>1047</v>
      </c>
      <c r="C222" s="22" t="s">
        <v>68</v>
      </c>
      <c r="D222" s="22" t="s">
        <v>53</v>
      </c>
      <c r="E222" s="22" t="s">
        <v>1048</v>
      </c>
      <c r="F222" s="22"/>
      <c r="G222" s="130">
        <v>10.9</v>
      </c>
      <c r="H222" s="130">
        <v>10.2</v>
      </c>
      <c r="I222" s="131">
        <f t="shared" si="3"/>
        <v>93.57798165137613</v>
      </c>
    </row>
    <row r="223" spans="1:9" ht="22.5" outlineLevel="7">
      <c r="A223" s="22" t="s">
        <v>1049</v>
      </c>
      <c r="B223" s="23" t="s">
        <v>451</v>
      </c>
      <c r="C223" s="22" t="s">
        <v>68</v>
      </c>
      <c r="D223" s="22" t="s">
        <v>53</v>
      </c>
      <c r="E223" s="22" t="s">
        <v>1048</v>
      </c>
      <c r="F223" s="22" t="s">
        <v>208</v>
      </c>
      <c r="G223" s="130">
        <v>10.9</v>
      </c>
      <c r="H223" s="130">
        <v>10.2</v>
      </c>
      <c r="I223" s="131">
        <f t="shared" si="3"/>
        <v>93.57798165137613</v>
      </c>
    </row>
    <row r="224" spans="1:9" ht="22.5" outlineLevel="7">
      <c r="A224" s="22" t="s">
        <v>1050</v>
      </c>
      <c r="B224" s="23" t="s">
        <v>209</v>
      </c>
      <c r="C224" s="22" t="s">
        <v>68</v>
      </c>
      <c r="D224" s="22" t="s">
        <v>53</v>
      </c>
      <c r="E224" s="22" t="s">
        <v>1048</v>
      </c>
      <c r="F224" s="22" t="s">
        <v>210</v>
      </c>
      <c r="G224" s="130">
        <v>10.9</v>
      </c>
      <c r="H224" s="130">
        <v>10.2</v>
      </c>
      <c r="I224" s="131">
        <f t="shared" si="3"/>
        <v>93.57798165137613</v>
      </c>
    </row>
    <row r="225" spans="1:9" ht="22.5" outlineLevel="4">
      <c r="A225" s="22" t="s">
        <v>1051</v>
      </c>
      <c r="B225" s="23" t="s">
        <v>613</v>
      </c>
      <c r="C225" s="22" t="s">
        <v>68</v>
      </c>
      <c r="D225" s="22" t="s">
        <v>53</v>
      </c>
      <c r="E225" s="22" t="s">
        <v>614</v>
      </c>
      <c r="F225" s="22"/>
      <c r="G225" s="130">
        <v>49.3</v>
      </c>
      <c r="H225" s="130">
        <v>49.3</v>
      </c>
      <c r="I225" s="131">
        <f t="shared" si="3"/>
        <v>100</v>
      </c>
    </row>
    <row r="226" spans="1:9" ht="67.5" outlineLevel="5">
      <c r="A226" s="22" t="s">
        <v>1052</v>
      </c>
      <c r="B226" s="24" t="s">
        <v>1053</v>
      </c>
      <c r="C226" s="22" t="s">
        <v>68</v>
      </c>
      <c r="D226" s="22" t="s">
        <v>53</v>
      </c>
      <c r="E226" s="22" t="s">
        <v>1054</v>
      </c>
      <c r="F226" s="22"/>
      <c r="G226" s="130">
        <v>49.3</v>
      </c>
      <c r="H226" s="130">
        <v>49.3</v>
      </c>
      <c r="I226" s="131">
        <f t="shared" si="3"/>
        <v>100</v>
      </c>
    </row>
    <row r="227" spans="1:9" ht="22.5" outlineLevel="7">
      <c r="A227" s="22" t="s">
        <v>1055</v>
      </c>
      <c r="B227" s="23" t="s">
        <v>451</v>
      </c>
      <c r="C227" s="22" t="s">
        <v>68</v>
      </c>
      <c r="D227" s="22" t="s">
        <v>53</v>
      </c>
      <c r="E227" s="22" t="s">
        <v>1054</v>
      </c>
      <c r="F227" s="22" t="s">
        <v>208</v>
      </c>
      <c r="G227" s="130">
        <v>49.3</v>
      </c>
      <c r="H227" s="130">
        <v>49.3</v>
      </c>
      <c r="I227" s="131">
        <f t="shared" si="3"/>
        <v>100</v>
      </c>
    </row>
    <row r="228" spans="1:9" ht="22.5" outlineLevel="7">
      <c r="A228" s="22" t="s">
        <v>415</v>
      </c>
      <c r="B228" s="23" t="s">
        <v>209</v>
      </c>
      <c r="C228" s="22" t="s">
        <v>68</v>
      </c>
      <c r="D228" s="22" t="s">
        <v>53</v>
      </c>
      <c r="E228" s="22" t="s">
        <v>1054</v>
      </c>
      <c r="F228" s="22" t="s">
        <v>210</v>
      </c>
      <c r="G228" s="130">
        <v>49.3</v>
      </c>
      <c r="H228" s="130">
        <v>49.3</v>
      </c>
      <c r="I228" s="131">
        <f t="shared" si="3"/>
        <v>100</v>
      </c>
    </row>
    <row r="229" spans="1:9" ht="12.75" outlineLevel="2">
      <c r="A229" s="22" t="s">
        <v>1056</v>
      </c>
      <c r="B229" s="23" t="s">
        <v>54</v>
      </c>
      <c r="C229" s="22" t="s">
        <v>68</v>
      </c>
      <c r="D229" s="22" t="s">
        <v>55</v>
      </c>
      <c r="E229" s="22"/>
      <c r="F229" s="22"/>
      <c r="G229" s="130">
        <v>2710.9</v>
      </c>
      <c r="H229" s="130">
        <v>2710.9</v>
      </c>
      <c r="I229" s="131">
        <f t="shared" si="3"/>
        <v>100</v>
      </c>
    </row>
    <row r="230" spans="1:9" ht="12.75" outlineLevel="3">
      <c r="A230" s="22" t="s">
        <v>1057</v>
      </c>
      <c r="B230" s="23" t="s">
        <v>268</v>
      </c>
      <c r="C230" s="22" t="s">
        <v>68</v>
      </c>
      <c r="D230" s="22" t="s">
        <v>55</v>
      </c>
      <c r="E230" s="22" t="s">
        <v>512</v>
      </c>
      <c r="F230" s="22"/>
      <c r="G230" s="130">
        <v>2659.5</v>
      </c>
      <c r="H230" s="130">
        <v>2659.5</v>
      </c>
      <c r="I230" s="131">
        <f t="shared" si="3"/>
        <v>100</v>
      </c>
    </row>
    <row r="231" spans="1:9" ht="22.5" outlineLevel="4">
      <c r="A231" s="22" t="s">
        <v>1058</v>
      </c>
      <c r="B231" s="23" t="s">
        <v>346</v>
      </c>
      <c r="C231" s="22" t="s">
        <v>68</v>
      </c>
      <c r="D231" s="22" t="s">
        <v>55</v>
      </c>
      <c r="E231" s="22" t="s">
        <v>513</v>
      </c>
      <c r="F231" s="22"/>
      <c r="G231" s="130">
        <v>2644.4</v>
      </c>
      <c r="H231" s="130">
        <v>2644.4</v>
      </c>
      <c r="I231" s="131">
        <f t="shared" si="3"/>
        <v>100</v>
      </c>
    </row>
    <row r="232" spans="1:9" ht="67.5" outlineLevel="5">
      <c r="A232" s="22" t="s">
        <v>1059</v>
      </c>
      <c r="B232" s="24" t="s">
        <v>516</v>
      </c>
      <c r="C232" s="22" t="s">
        <v>68</v>
      </c>
      <c r="D232" s="22" t="s">
        <v>55</v>
      </c>
      <c r="E232" s="22" t="s">
        <v>517</v>
      </c>
      <c r="F232" s="22"/>
      <c r="G232" s="130">
        <v>2617.9</v>
      </c>
      <c r="H232" s="130">
        <v>2617.9</v>
      </c>
      <c r="I232" s="131">
        <f t="shared" si="3"/>
        <v>100</v>
      </c>
    </row>
    <row r="233" spans="1:9" ht="22.5" outlineLevel="7">
      <c r="A233" s="22" t="s">
        <v>1060</v>
      </c>
      <c r="B233" s="23" t="s">
        <v>451</v>
      </c>
      <c r="C233" s="22" t="s">
        <v>68</v>
      </c>
      <c r="D233" s="22" t="s">
        <v>55</v>
      </c>
      <c r="E233" s="22" t="s">
        <v>517</v>
      </c>
      <c r="F233" s="22" t="s">
        <v>208</v>
      </c>
      <c r="G233" s="130">
        <v>2617.9</v>
      </c>
      <c r="H233" s="130">
        <v>2617.9</v>
      </c>
      <c r="I233" s="131">
        <f t="shared" si="3"/>
        <v>100</v>
      </c>
    </row>
    <row r="234" spans="1:9" ht="22.5" outlineLevel="7">
      <c r="A234" s="22" t="s">
        <v>1061</v>
      </c>
      <c r="B234" s="23" t="s">
        <v>209</v>
      </c>
      <c r="C234" s="22" t="s">
        <v>68</v>
      </c>
      <c r="D234" s="22" t="s">
        <v>55</v>
      </c>
      <c r="E234" s="22" t="s">
        <v>517</v>
      </c>
      <c r="F234" s="22" t="s">
        <v>210</v>
      </c>
      <c r="G234" s="130">
        <v>2617.9</v>
      </c>
      <c r="H234" s="130">
        <v>2617.9</v>
      </c>
      <c r="I234" s="131">
        <f t="shared" si="3"/>
        <v>100</v>
      </c>
    </row>
    <row r="235" spans="1:9" ht="78.75" outlineLevel="5">
      <c r="A235" s="22" t="s">
        <v>1062</v>
      </c>
      <c r="B235" s="24" t="s">
        <v>518</v>
      </c>
      <c r="C235" s="22" t="s">
        <v>68</v>
      </c>
      <c r="D235" s="22" t="s">
        <v>55</v>
      </c>
      <c r="E235" s="22" t="s">
        <v>519</v>
      </c>
      <c r="F235" s="22"/>
      <c r="G235" s="130">
        <v>26.4</v>
      </c>
      <c r="H235" s="130">
        <v>26.4</v>
      </c>
      <c r="I235" s="131">
        <f t="shared" si="3"/>
        <v>100</v>
      </c>
    </row>
    <row r="236" spans="1:9" ht="22.5" outlineLevel="7">
      <c r="A236" s="22" t="s">
        <v>1063</v>
      </c>
      <c r="B236" s="23" t="s">
        <v>451</v>
      </c>
      <c r="C236" s="22" t="s">
        <v>68</v>
      </c>
      <c r="D236" s="22" t="s">
        <v>55</v>
      </c>
      <c r="E236" s="22" t="s">
        <v>519</v>
      </c>
      <c r="F236" s="22" t="s">
        <v>208</v>
      </c>
      <c r="G236" s="130">
        <v>26.4</v>
      </c>
      <c r="H236" s="130">
        <v>26.4</v>
      </c>
      <c r="I236" s="131">
        <f t="shared" si="3"/>
        <v>100</v>
      </c>
    </row>
    <row r="237" spans="1:9" ht="22.5" outlineLevel="7">
      <c r="A237" s="22" t="s">
        <v>1064</v>
      </c>
      <c r="B237" s="23" t="s">
        <v>209</v>
      </c>
      <c r="C237" s="22" t="s">
        <v>68</v>
      </c>
      <c r="D237" s="22" t="s">
        <v>55</v>
      </c>
      <c r="E237" s="22" t="s">
        <v>519</v>
      </c>
      <c r="F237" s="22" t="s">
        <v>210</v>
      </c>
      <c r="G237" s="130">
        <v>26.4</v>
      </c>
      <c r="H237" s="130">
        <v>26.4</v>
      </c>
      <c r="I237" s="131">
        <f t="shared" si="3"/>
        <v>100</v>
      </c>
    </row>
    <row r="238" spans="1:9" ht="22.5" outlineLevel="4">
      <c r="A238" s="22" t="s">
        <v>1065</v>
      </c>
      <c r="B238" s="23" t="s">
        <v>613</v>
      </c>
      <c r="C238" s="22" t="s">
        <v>68</v>
      </c>
      <c r="D238" s="22" t="s">
        <v>55</v>
      </c>
      <c r="E238" s="22" t="s">
        <v>614</v>
      </c>
      <c r="F238" s="22"/>
      <c r="G238" s="130">
        <v>15.1</v>
      </c>
      <c r="H238" s="130">
        <v>15.1</v>
      </c>
      <c r="I238" s="131">
        <f t="shared" si="3"/>
        <v>100</v>
      </c>
    </row>
    <row r="239" spans="1:9" ht="67.5" outlineLevel="5">
      <c r="A239" s="22" t="s">
        <v>1066</v>
      </c>
      <c r="B239" s="24" t="s">
        <v>1053</v>
      </c>
      <c r="C239" s="22" t="s">
        <v>68</v>
      </c>
      <c r="D239" s="22" t="s">
        <v>55</v>
      </c>
      <c r="E239" s="22" t="s">
        <v>1054</v>
      </c>
      <c r="F239" s="22"/>
      <c r="G239" s="130">
        <v>15.1</v>
      </c>
      <c r="H239" s="130">
        <v>15.1</v>
      </c>
      <c r="I239" s="131">
        <f t="shared" si="3"/>
        <v>100</v>
      </c>
    </row>
    <row r="240" spans="1:9" ht="22.5" outlineLevel="7">
      <c r="A240" s="22" t="s">
        <v>1067</v>
      </c>
      <c r="B240" s="23" t="s">
        <v>451</v>
      </c>
      <c r="C240" s="22" t="s">
        <v>68</v>
      </c>
      <c r="D240" s="22" t="s">
        <v>55</v>
      </c>
      <c r="E240" s="22" t="s">
        <v>1054</v>
      </c>
      <c r="F240" s="22" t="s">
        <v>208</v>
      </c>
      <c r="G240" s="130">
        <v>15.1</v>
      </c>
      <c r="H240" s="130">
        <v>15.1</v>
      </c>
      <c r="I240" s="131">
        <f t="shared" si="3"/>
        <v>100</v>
      </c>
    </row>
    <row r="241" spans="1:9" ht="22.5" outlineLevel="7">
      <c r="A241" s="22" t="s">
        <v>1068</v>
      </c>
      <c r="B241" s="23" t="s">
        <v>209</v>
      </c>
      <c r="C241" s="22" t="s">
        <v>68</v>
      </c>
      <c r="D241" s="22" t="s">
        <v>55</v>
      </c>
      <c r="E241" s="22" t="s">
        <v>1054</v>
      </c>
      <c r="F241" s="22" t="s">
        <v>210</v>
      </c>
      <c r="G241" s="130">
        <v>15.1</v>
      </c>
      <c r="H241" s="130">
        <v>15.1</v>
      </c>
      <c r="I241" s="131">
        <f t="shared" si="3"/>
        <v>100</v>
      </c>
    </row>
    <row r="242" spans="1:9" ht="33.75" outlineLevel="3">
      <c r="A242" s="22" t="s">
        <v>1069</v>
      </c>
      <c r="B242" s="23" t="s">
        <v>212</v>
      </c>
      <c r="C242" s="22" t="s">
        <v>68</v>
      </c>
      <c r="D242" s="22" t="s">
        <v>55</v>
      </c>
      <c r="E242" s="22" t="s">
        <v>494</v>
      </c>
      <c r="F242" s="22"/>
      <c r="G242" s="130">
        <v>51.4</v>
      </c>
      <c r="H242" s="130">
        <v>51.4</v>
      </c>
      <c r="I242" s="131">
        <f t="shared" si="3"/>
        <v>100</v>
      </c>
    </row>
    <row r="243" spans="1:9" ht="12.75" outlineLevel="4">
      <c r="A243" s="22" t="s">
        <v>1070</v>
      </c>
      <c r="B243" s="23" t="s">
        <v>217</v>
      </c>
      <c r="C243" s="22" t="s">
        <v>68</v>
      </c>
      <c r="D243" s="22" t="s">
        <v>55</v>
      </c>
      <c r="E243" s="22" t="s">
        <v>495</v>
      </c>
      <c r="F243" s="22"/>
      <c r="G243" s="130">
        <v>51.4</v>
      </c>
      <c r="H243" s="130">
        <v>51.4</v>
      </c>
      <c r="I243" s="131">
        <f t="shared" si="3"/>
        <v>100</v>
      </c>
    </row>
    <row r="244" spans="1:9" ht="78.75" outlineLevel="5">
      <c r="A244" s="22" t="s">
        <v>1071</v>
      </c>
      <c r="B244" s="24" t="s">
        <v>983</v>
      </c>
      <c r="C244" s="22" t="s">
        <v>68</v>
      </c>
      <c r="D244" s="22" t="s">
        <v>55</v>
      </c>
      <c r="E244" s="22" t="s">
        <v>984</v>
      </c>
      <c r="F244" s="22"/>
      <c r="G244" s="130">
        <v>51.4</v>
      </c>
      <c r="H244" s="130">
        <v>51.4</v>
      </c>
      <c r="I244" s="131">
        <f t="shared" si="3"/>
        <v>100</v>
      </c>
    </row>
    <row r="245" spans="1:9" ht="22.5" outlineLevel="7">
      <c r="A245" s="22" t="s">
        <v>1072</v>
      </c>
      <c r="B245" s="23" t="s">
        <v>451</v>
      </c>
      <c r="C245" s="22" t="s">
        <v>68</v>
      </c>
      <c r="D245" s="22" t="s">
        <v>55</v>
      </c>
      <c r="E245" s="22" t="s">
        <v>984</v>
      </c>
      <c r="F245" s="22" t="s">
        <v>208</v>
      </c>
      <c r="G245" s="130">
        <v>51.4</v>
      </c>
      <c r="H245" s="130">
        <v>51.4</v>
      </c>
      <c r="I245" s="131">
        <f t="shared" si="3"/>
        <v>100</v>
      </c>
    </row>
    <row r="246" spans="1:9" ht="22.5" outlineLevel="7">
      <c r="A246" s="22" t="s">
        <v>1073</v>
      </c>
      <c r="B246" s="23" t="s">
        <v>209</v>
      </c>
      <c r="C246" s="22" t="s">
        <v>68</v>
      </c>
      <c r="D246" s="22" t="s">
        <v>55</v>
      </c>
      <c r="E246" s="22" t="s">
        <v>984</v>
      </c>
      <c r="F246" s="22" t="s">
        <v>210</v>
      </c>
      <c r="G246" s="130">
        <v>51.4</v>
      </c>
      <c r="H246" s="130">
        <v>51.4</v>
      </c>
      <c r="I246" s="131">
        <f t="shared" si="3"/>
        <v>100</v>
      </c>
    </row>
    <row r="247" spans="1:9" ht="12.75" outlineLevel="2">
      <c r="A247" s="22" t="s">
        <v>1074</v>
      </c>
      <c r="B247" s="23" t="s">
        <v>847</v>
      </c>
      <c r="C247" s="22" t="s">
        <v>68</v>
      </c>
      <c r="D247" s="22" t="s">
        <v>848</v>
      </c>
      <c r="E247" s="22"/>
      <c r="F247" s="22"/>
      <c r="G247" s="130">
        <v>25</v>
      </c>
      <c r="H247" s="130">
        <v>25</v>
      </c>
      <c r="I247" s="131">
        <f t="shared" si="3"/>
        <v>100</v>
      </c>
    </row>
    <row r="248" spans="1:9" ht="12.75" outlineLevel="3">
      <c r="A248" s="22" t="s">
        <v>1075</v>
      </c>
      <c r="B248" s="23" t="s">
        <v>268</v>
      </c>
      <c r="C248" s="22" t="s">
        <v>68</v>
      </c>
      <c r="D248" s="22" t="s">
        <v>848</v>
      </c>
      <c r="E248" s="22" t="s">
        <v>512</v>
      </c>
      <c r="F248" s="22"/>
      <c r="G248" s="130">
        <v>25</v>
      </c>
      <c r="H248" s="130">
        <v>25</v>
      </c>
      <c r="I248" s="131">
        <f t="shared" si="3"/>
        <v>100</v>
      </c>
    </row>
    <row r="249" spans="1:9" ht="22.5" outlineLevel="4">
      <c r="A249" s="22" t="s">
        <v>1076</v>
      </c>
      <c r="B249" s="23" t="s">
        <v>346</v>
      </c>
      <c r="C249" s="22" t="s">
        <v>68</v>
      </c>
      <c r="D249" s="22" t="s">
        <v>848</v>
      </c>
      <c r="E249" s="22" t="s">
        <v>513</v>
      </c>
      <c r="F249" s="22"/>
      <c r="G249" s="130">
        <v>25</v>
      </c>
      <c r="H249" s="130">
        <v>25</v>
      </c>
      <c r="I249" s="131">
        <f t="shared" si="3"/>
        <v>100</v>
      </c>
    </row>
    <row r="250" spans="1:9" ht="56.25" outlineLevel="5">
      <c r="A250" s="22" t="s">
        <v>1077</v>
      </c>
      <c r="B250" s="23" t="s">
        <v>514</v>
      </c>
      <c r="C250" s="22" t="s">
        <v>68</v>
      </c>
      <c r="D250" s="22" t="s">
        <v>848</v>
      </c>
      <c r="E250" s="22" t="s">
        <v>515</v>
      </c>
      <c r="F250" s="22"/>
      <c r="G250" s="130">
        <v>25</v>
      </c>
      <c r="H250" s="130">
        <v>25</v>
      </c>
      <c r="I250" s="131">
        <f t="shared" si="3"/>
        <v>100</v>
      </c>
    </row>
    <row r="251" spans="1:9" ht="22.5" outlineLevel="7">
      <c r="A251" s="22" t="s">
        <v>1078</v>
      </c>
      <c r="B251" s="23" t="s">
        <v>451</v>
      </c>
      <c r="C251" s="22" t="s">
        <v>68</v>
      </c>
      <c r="D251" s="22" t="s">
        <v>848</v>
      </c>
      <c r="E251" s="22" t="s">
        <v>515</v>
      </c>
      <c r="F251" s="22" t="s">
        <v>208</v>
      </c>
      <c r="G251" s="130">
        <v>25</v>
      </c>
      <c r="H251" s="130">
        <v>25</v>
      </c>
      <c r="I251" s="131">
        <f t="shared" si="3"/>
        <v>100</v>
      </c>
    </row>
    <row r="252" spans="1:9" ht="22.5" outlineLevel="7">
      <c r="A252" s="22" t="s">
        <v>1079</v>
      </c>
      <c r="B252" s="23" t="s">
        <v>209</v>
      </c>
      <c r="C252" s="22" t="s">
        <v>68</v>
      </c>
      <c r="D252" s="22" t="s">
        <v>848</v>
      </c>
      <c r="E252" s="22" t="s">
        <v>515</v>
      </c>
      <c r="F252" s="22" t="s">
        <v>210</v>
      </c>
      <c r="G252" s="130">
        <v>25</v>
      </c>
      <c r="H252" s="130">
        <v>25</v>
      </c>
      <c r="I252" s="131">
        <f t="shared" si="3"/>
        <v>100</v>
      </c>
    </row>
    <row r="253" spans="1:9" ht="12.75" outlineLevel="2">
      <c r="A253" s="22" t="s">
        <v>210</v>
      </c>
      <c r="B253" s="23" t="s">
        <v>849</v>
      </c>
      <c r="C253" s="22" t="s">
        <v>68</v>
      </c>
      <c r="D253" s="22" t="s">
        <v>30</v>
      </c>
      <c r="E253" s="22"/>
      <c r="F253" s="22"/>
      <c r="G253" s="130">
        <v>4535.6</v>
      </c>
      <c r="H253" s="130">
        <v>4456.7</v>
      </c>
      <c r="I253" s="131">
        <f t="shared" si="3"/>
        <v>98.26042860922479</v>
      </c>
    </row>
    <row r="254" spans="1:9" ht="22.5" outlineLevel="3">
      <c r="A254" s="22" t="s">
        <v>1080</v>
      </c>
      <c r="B254" s="23" t="s">
        <v>252</v>
      </c>
      <c r="C254" s="22" t="s">
        <v>68</v>
      </c>
      <c r="D254" s="22" t="s">
        <v>30</v>
      </c>
      <c r="E254" s="22" t="s">
        <v>520</v>
      </c>
      <c r="F254" s="22"/>
      <c r="G254" s="130">
        <v>4535.6</v>
      </c>
      <c r="H254" s="130">
        <v>4456.7</v>
      </c>
      <c r="I254" s="131">
        <f t="shared" si="3"/>
        <v>98.26042860922479</v>
      </c>
    </row>
    <row r="255" spans="1:9" ht="12.75" outlineLevel="4">
      <c r="A255" s="22" t="s">
        <v>1081</v>
      </c>
      <c r="B255" s="23" t="s">
        <v>253</v>
      </c>
      <c r="C255" s="22" t="s">
        <v>68</v>
      </c>
      <c r="D255" s="22" t="s">
        <v>30</v>
      </c>
      <c r="E255" s="22" t="s">
        <v>521</v>
      </c>
      <c r="F255" s="22"/>
      <c r="G255" s="130">
        <v>4075.2</v>
      </c>
      <c r="H255" s="130">
        <v>4071.1</v>
      </c>
      <c r="I255" s="131">
        <f t="shared" si="3"/>
        <v>99.89939144091088</v>
      </c>
    </row>
    <row r="256" spans="1:9" ht="78.75" outlineLevel="5">
      <c r="A256" s="22" t="s">
        <v>1082</v>
      </c>
      <c r="B256" s="24" t="s">
        <v>1083</v>
      </c>
      <c r="C256" s="22" t="s">
        <v>68</v>
      </c>
      <c r="D256" s="22" t="s">
        <v>30</v>
      </c>
      <c r="E256" s="22" t="s">
        <v>1084</v>
      </c>
      <c r="F256" s="22"/>
      <c r="G256" s="130">
        <v>5</v>
      </c>
      <c r="H256" s="130">
        <v>5</v>
      </c>
      <c r="I256" s="131">
        <f t="shared" si="3"/>
        <v>100</v>
      </c>
    </row>
    <row r="257" spans="1:9" ht="22.5" outlineLevel="7">
      <c r="A257" s="22" t="s">
        <v>1085</v>
      </c>
      <c r="B257" s="23" t="s">
        <v>254</v>
      </c>
      <c r="C257" s="22" t="s">
        <v>68</v>
      </c>
      <c r="D257" s="22" t="s">
        <v>30</v>
      </c>
      <c r="E257" s="22" t="s">
        <v>1084</v>
      </c>
      <c r="F257" s="22" t="s">
        <v>255</v>
      </c>
      <c r="G257" s="130">
        <v>5</v>
      </c>
      <c r="H257" s="130">
        <v>5</v>
      </c>
      <c r="I257" s="131">
        <f t="shared" si="3"/>
        <v>100</v>
      </c>
    </row>
    <row r="258" spans="1:9" ht="12.75" outlineLevel="7">
      <c r="A258" s="22" t="s">
        <v>1086</v>
      </c>
      <c r="B258" s="23" t="s">
        <v>256</v>
      </c>
      <c r="C258" s="22" t="s">
        <v>68</v>
      </c>
      <c r="D258" s="22" t="s">
        <v>30</v>
      </c>
      <c r="E258" s="22" t="s">
        <v>1084</v>
      </c>
      <c r="F258" s="22" t="s">
        <v>257</v>
      </c>
      <c r="G258" s="130">
        <v>5</v>
      </c>
      <c r="H258" s="130">
        <v>5</v>
      </c>
      <c r="I258" s="131">
        <f t="shared" si="3"/>
        <v>100</v>
      </c>
    </row>
    <row r="259" spans="1:9" ht="113.25" customHeight="1" outlineLevel="5">
      <c r="A259" s="22" t="s">
        <v>1087</v>
      </c>
      <c r="B259" s="23" t="s">
        <v>1088</v>
      </c>
      <c r="C259" s="22" t="s">
        <v>68</v>
      </c>
      <c r="D259" s="22" t="s">
        <v>30</v>
      </c>
      <c r="E259" s="22" t="s">
        <v>522</v>
      </c>
      <c r="F259" s="22"/>
      <c r="G259" s="130">
        <v>707.1</v>
      </c>
      <c r="H259" s="130">
        <v>707.1</v>
      </c>
      <c r="I259" s="131">
        <f t="shared" si="3"/>
        <v>100</v>
      </c>
    </row>
    <row r="260" spans="1:9" ht="22.5" outlineLevel="7">
      <c r="A260" s="22" t="s">
        <v>1089</v>
      </c>
      <c r="B260" s="23" t="s">
        <v>254</v>
      </c>
      <c r="C260" s="22" t="s">
        <v>68</v>
      </c>
      <c r="D260" s="22" t="s">
        <v>30</v>
      </c>
      <c r="E260" s="22" t="s">
        <v>522</v>
      </c>
      <c r="F260" s="22" t="s">
        <v>255</v>
      </c>
      <c r="G260" s="130">
        <v>707.1</v>
      </c>
      <c r="H260" s="130">
        <v>707.1</v>
      </c>
      <c r="I260" s="131">
        <f t="shared" si="3"/>
        <v>100</v>
      </c>
    </row>
    <row r="261" spans="1:9" ht="12.75" outlineLevel="7">
      <c r="A261" s="22" t="s">
        <v>1090</v>
      </c>
      <c r="B261" s="23" t="s">
        <v>256</v>
      </c>
      <c r="C261" s="22" t="s">
        <v>68</v>
      </c>
      <c r="D261" s="22" t="s">
        <v>30</v>
      </c>
      <c r="E261" s="22" t="s">
        <v>522</v>
      </c>
      <c r="F261" s="22" t="s">
        <v>257</v>
      </c>
      <c r="G261" s="130">
        <v>707.1</v>
      </c>
      <c r="H261" s="130">
        <v>707.1</v>
      </c>
      <c r="I261" s="131">
        <f t="shared" si="3"/>
        <v>100</v>
      </c>
    </row>
    <row r="262" spans="1:9" ht="56.25" outlineLevel="5">
      <c r="A262" s="22" t="s">
        <v>1091</v>
      </c>
      <c r="B262" s="23" t="s">
        <v>523</v>
      </c>
      <c r="C262" s="22" t="s">
        <v>68</v>
      </c>
      <c r="D262" s="22" t="s">
        <v>30</v>
      </c>
      <c r="E262" s="22" t="s">
        <v>524</v>
      </c>
      <c r="F262" s="22"/>
      <c r="G262" s="130">
        <v>452.3</v>
      </c>
      <c r="H262" s="130">
        <v>452.3</v>
      </c>
      <c r="I262" s="131">
        <f t="shared" si="3"/>
        <v>100</v>
      </c>
    </row>
    <row r="263" spans="1:9" ht="22.5" outlineLevel="7">
      <c r="A263" s="22" t="s">
        <v>1092</v>
      </c>
      <c r="B263" s="23" t="s">
        <v>254</v>
      </c>
      <c r="C263" s="22" t="s">
        <v>68</v>
      </c>
      <c r="D263" s="22" t="s">
        <v>30</v>
      </c>
      <c r="E263" s="22" t="s">
        <v>524</v>
      </c>
      <c r="F263" s="22" t="s">
        <v>255</v>
      </c>
      <c r="G263" s="130">
        <v>452.3</v>
      </c>
      <c r="H263" s="130">
        <v>452.3</v>
      </c>
      <c r="I263" s="131">
        <f t="shared" si="3"/>
        <v>100</v>
      </c>
    </row>
    <row r="264" spans="1:9" ht="12.75" outlineLevel="7">
      <c r="A264" s="22" t="s">
        <v>1093</v>
      </c>
      <c r="B264" s="23" t="s">
        <v>256</v>
      </c>
      <c r="C264" s="22" t="s">
        <v>68</v>
      </c>
      <c r="D264" s="22" t="s">
        <v>30</v>
      </c>
      <c r="E264" s="22" t="s">
        <v>524</v>
      </c>
      <c r="F264" s="22" t="s">
        <v>257</v>
      </c>
      <c r="G264" s="130">
        <v>452.3</v>
      </c>
      <c r="H264" s="130">
        <v>452.3</v>
      </c>
      <c r="I264" s="131">
        <f t="shared" si="3"/>
        <v>100</v>
      </c>
    </row>
    <row r="265" spans="1:9" ht="56.25" outlineLevel="5">
      <c r="A265" s="22" t="s">
        <v>1094</v>
      </c>
      <c r="B265" s="23" t="s">
        <v>525</v>
      </c>
      <c r="C265" s="22" t="s">
        <v>68</v>
      </c>
      <c r="D265" s="22" t="s">
        <v>30</v>
      </c>
      <c r="E265" s="22" t="s">
        <v>526</v>
      </c>
      <c r="F265" s="22"/>
      <c r="G265" s="130">
        <v>2854.5</v>
      </c>
      <c r="H265" s="130">
        <v>2850.5</v>
      </c>
      <c r="I265" s="131">
        <f t="shared" si="3"/>
        <v>99.85987038010158</v>
      </c>
    </row>
    <row r="266" spans="1:9" ht="22.5" outlineLevel="7">
      <c r="A266" s="22" t="s">
        <v>1095</v>
      </c>
      <c r="B266" s="23" t="s">
        <v>254</v>
      </c>
      <c r="C266" s="22" t="s">
        <v>68</v>
      </c>
      <c r="D266" s="22" t="s">
        <v>30</v>
      </c>
      <c r="E266" s="22" t="s">
        <v>526</v>
      </c>
      <c r="F266" s="22" t="s">
        <v>255</v>
      </c>
      <c r="G266" s="130">
        <v>2854.5</v>
      </c>
      <c r="H266" s="130">
        <v>2850.5</v>
      </c>
      <c r="I266" s="131">
        <f t="shared" si="3"/>
        <v>99.85987038010158</v>
      </c>
    </row>
    <row r="267" spans="1:9" ht="12.75" outlineLevel="7">
      <c r="A267" s="22" t="s">
        <v>1096</v>
      </c>
      <c r="B267" s="23" t="s">
        <v>256</v>
      </c>
      <c r="C267" s="22" t="s">
        <v>68</v>
      </c>
      <c r="D267" s="22" t="s">
        <v>30</v>
      </c>
      <c r="E267" s="22" t="s">
        <v>526</v>
      </c>
      <c r="F267" s="22" t="s">
        <v>257</v>
      </c>
      <c r="G267" s="130">
        <v>2854.5</v>
      </c>
      <c r="H267" s="130">
        <v>2850.5</v>
      </c>
      <c r="I267" s="131">
        <f t="shared" si="3"/>
        <v>99.85987038010158</v>
      </c>
    </row>
    <row r="268" spans="1:9" ht="56.25" outlineLevel="5">
      <c r="A268" s="22" t="s">
        <v>1097</v>
      </c>
      <c r="B268" s="23" t="s">
        <v>527</v>
      </c>
      <c r="C268" s="22" t="s">
        <v>68</v>
      </c>
      <c r="D268" s="22" t="s">
        <v>30</v>
      </c>
      <c r="E268" s="22" t="s">
        <v>528</v>
      </c>
      <c r="F268" s="22"/>
      <c r="G268" s="130">
        <v>11</v>
      </c>
      <c r="H268" s="130">
        <v>11</v>
      </c>
      <c r="I268" s="131">
        <f t="shared" si="3"/>
        <v>100</v>
      </c>
    </row>
    <row r="269" spans="1:9" ht="22.5" outlineLevel="7">
      <c r="A269" s="22" t="s">
        <v>1098</v>
      </c>
      <c r="B269" s="23" t="s">
        <v>254</v>
      </c>
      <c r="C269" s="22" t="s">
        <v>68</v>
      </c>
      <c r="D269" s="22" t="s">
        <v>30</v>
      </c>
      <c r="E269" s="22" t="s">
        <v>528</v>
      </c>
      <c r="F269" s="22" t="s">
        <v>255</v>
      </c>
      <c r="G269" s="130">
        <v>11</v>
      </c>
      <c r="H269" s="130">
        <v>11</v>
      </c>
      <c r="I269" s="131">
        <f t="shared" si="3"/>
        <v>100</v>
      </c>
    </row>
    <row r="270" spans="1:9" ht="12.75" outlineLevel="7">
      <c r="A270" s="22" t="s">
        <v>1099</v>
      </c>
      <c r="B270" s="23" t="s">
        <v>256</v>
      </c>
      <c r="C270" s="22" t="s">
        <v>68</v>
      </c>
      <c r="D270" s="22" t="s">
        <v>30</v>
      </c>
      <c r="E270" s="22" t="s">
        <v>528</v>
      </c>
      <c r="F270" s="22" t="s">
        <v>257</v>
      </c>
      <c r="G270" s="130">
        <v>11</v>
      </c>
      <c r="H270" s="130">
        <v>11</v>
      </c>
      <c r="I270" s="131">
        <f t="shared" si="3"/>
        <v>100</v>
      </c>
    </row>
    <row r="271" spans="1:9" ht="56.25" outlineLevel="5">
      <c r="A271" s="22" t="s">
        <v>1100</v>
      </c>
      <c r="B271" s="23" t="s">
        <v>529</v>
      </c>
      <c r="C271" s="22" t="s">
        <v>68</v>
      </c>
      <c r="D271" s="22" t="s">
        <v>30</v>
      </c>
      <c r="E271" s="22" t="s">
        <v>530</v>
      </c>
      <c r="F271" s="22"/>
      <c r="G271" s="130">
        <v>45.3</v>
      </c>
      <c r="H271" s="130">
        <v>45.2</v>
      </c>
      <c r="I271" s="131">
        <f aca="true" t="shared" si="4" ref="I271:I334">H271/G271*100</f>
        <v>99.77924944812364</v>
      </c>
    </row>
    <row r="272" spans="1:9" ht="22.5" outlineLevel="7">
      <c r="A272" s="22" t="s">
        <v>1101</v>
      </c>
      <c r="B272" s="23" t="s">
        <v>254</v>
      </c>
      <c r="C272" s="22" t="s">
        <v>68</v>
      </c>
      <c r="D272" s="22" t="s">
        <v>30</v>
      </c>
      <c r="E272" s="22" t="s">
        <v>530</v>
      </c>
      <c r="F272" s="22" t="s">
        <v>255</v>
      </c>
      <c r="G272" s="130">
        <v>45.3</v>
      </c>
      <c r="H272" s="130">
        <v>45.2</v>
      </c>
      <c r="I272" s="131">
        <f t="shared" si="4"/>
        <v>99.77924944812364</v>
      </c>
    </row>
    <row r="273" spans="1:9" ht="12.75" outlineLevel="7">
      <c r="A273" s="22" t="s">
        <v>1102</v>
      </c>
      <c r="B273" s="23" t="s">
        <v>256</v>
      </c>
      <c r="C273" s="22" t="s">
        <v>68</v>
      </c>
      <c r="D273" s="22" t="s">
        <v>30</v>
      </c>
      <c r="E273" s="22" t="s">
        <v>530</v>
      </c>
      <c r="F273" s="22" t="s">
        <v>257</v>
      </c>
      <c r="G273" s="130">
        <v>45.3</v>
      </c>
      <c r="H273" s="130">
        <v>45.2</v>
      </c>
      <c r="I273" s="131">
        <f t="shared" si="4"/>
        <v>99.77924944812364</v>
      </c>
    </row>
    <row r="274" spans="1:9" ht="33.75" outlineLevel="4">
      <c r="A274" s="22" t="s">
        <v>1103</v>
      </c>
      <c r="B274" s="23" t="s">
        <v>258</v>
      </c>
      <c r="C274" s="22" t="s">
        <v>68</v>
      </c>
      <c r="D274" s="22" t="s">
        <v>30</v>
      </c>
      <c r="E274" s="22" t="s">
        <v>531</v>
      </c>
      <c r="F274" s="22"/>
      <c r="G274" s="130">
        <v>365.4</v>
      </c>
      <c r="H274" s="130">
        <v>365.4</v>
      </c>
      <c r="I274" s="131">
        <f t="shared" si="4"/>
        <v>100</v>
      </c>
    </row>
    <row r="275" spans="1:9" ht="78.75" outlineLevel="5">
      <c r="A275" s="22" t="s">
        <v>1104</v>
      </c>
      <c r="B275" s="24" t="s">
        <v>532</v>
      </c>
      <c r="C275" s="22" t="s">
        <v>68</v>
      </c>
      <c r="D275" s="22" t="s">
        <v>30</v>
      </c>
      <c r="E275" s="22" t="s">
        <v>533</v>
      </c>
      <c r="F275" s="22"/>
      <c r="G275" s="130">
        <v>97.3</v>
      </c>
      <c r="H275" s="130">
        <v>97.3</v>
      </c>
      <c r="I275" s="131">
        <f t="shared" si="4"/>
        <v>100</v>
      </c>
    </row>
    <row r="276" spans="1:9" ht="22.5" outlineLevel="7">
      <c r="A276" s="22" t="s">
        <v>1105</v>
      </c>
      <c r="B276" s="23" t="s">
        <v>254</v>
      </c>
      <c r="C276" s="22" t="s">
        <v>68</v>
      </c>
      <c r="D276" s="22" t="s">
        <v>30</v>
      </c>
      <c r="E276" s="22" t="s">
        <v>533</v>
      </c>
      <c r="F276" s="22" t="s">
        <v>255</v>
      </c>
      <c r="G276" s="130">
        <v>97.3</v>
      </c>
      <c r="H276" s="130">
        <v>97.3</v>
      </c>
      <c r="I276" s="131">
        <f t="shared" si="4"/>
        <v>100</v>
      </c>
    </row>
    <row r="277" spans="1:9" ht="12.75" outlineLevel="7">
      <c r="A277" s="22" t="s">
        <v>1106</v>
      </c>
      <c r="B277" s="23" t="s">
        <v>256</v>
      </c>
      <c r="C277" s="22" t="s">
        <v>68</v>
      </c>
      <c r="D277" s="22" t="s">
        <v>30</v>
      </c>
      <c r="E277" s="22" t="s">
        <v>533</v>
      </c>
      <c r="F277" s="22" t="s">
        <v>257</v>
      </c>
      <c r="G277" s="130">
        <v>97.3</v>
      </c>
      <c r="H277" s="130">
        <v>97.3</v>
      </c>
      <c r="I277" s="131">
        <f t="shared" si="4"/>
        <v>100</v>
      </c>
    </row>
    <row r="278" spans="1:9" ht="67.5" outlineLevel="5">
      <c r="A278" s="22" t="s">
        <v>1107</v>
      </c>
      <c r="B278" s="24" t="s">
        <v>534</v>
      </c>
      <c r="C278" s="22" t="s">
        <v>68</v>
      </c>
      <c r="D278" s="22" t="s">
        <v>30</v>
      </c>
      <c r="E278" s="22" t="s">
        <v>535</v>
      </c>
      <c r="F278" s="22"/>
      <c r="G278" s="130">
        <v>65.4</v>
      </c>
      <c r="H278" s="130">
        <v>65.4</v>
      </c>
      <c r="I278" s="131">
        <f t="shared" si="4"/>
        <v>100</v>
      </c>
    </row>
    <row r="279" spans="1:9" ht="45" outlineLevel="7">
      <c r="A279" s="22" t="s">
        <v>1108</v>
      </c>
      <c r="B279" s="23" t="s">
        <v>205</v>
      </c>
      <c r="C279" s="22" t="s">
        <v>68</v>
      </c>
      <c r="D279" s="22" t="s">
        <v>30</v>
      </c>
      <c r="E279" s="22" t="s">
        <v>535</v>
      </c>
      <c r="F279" s="22" t="s">
        <v>206</v>
      </c>
      <c r="G279" s="130">
        <v>15.5</v>
      </c>
      <c r="H279" s="130">
        <v>15.5</v>
      </c>
      <c r="I279" s="131">
        <f t="shared" si="4"/>
        <v>100</v>
      </c>
    </row>
    <row r="280" spans="1:9" ht="12.75" outlineLevel="7">
      <c r="A280" s="22" t="s">
        <v>1109</v>
      </c>
      <c r="B280" s="23" t="s">
        <v>251</v>
      </c>
      <c r="C280" s="22" t="s">
        <v>68</v>
      </c>
      <c r="D280" s="22" t="s">
        <v>30</v>
      </c>
      <c r="E280" s="22" t="s">
        <v>535</v>
      </c>
      <c r="F280" s="22" t="s">
        <v>120</v>
      </c>
      <c r="G280" s="130">
        <v>15.5</v>
      </c>
      <c r="H280" s="130">
        <v>15.5</v>
      </c>
      <c r="I280" s="131">
        <f t="shared" si="4"/>
        <v>100</v>
      </c>
    </row>
    <row r="281" spans="1:9" ht="22.5" outlineLevel="7">
      <c r="A281" s="22" t="s">
        <v>1110</v>
      </c>
      <c r="B281" s="23" t="s">
        <v>451</v>
      </c>
      <c r="C281" s="22" t="s">
        <v>68</v>
      </c>
      <c r="D281" s="22" t="s">
        <v>30</v>
      </c>
      <c r="E281" s="22" t="s">
        <v>535</v>
      </c>
      <c r="F281" s="22" t="s">
        <v>208</v>
      </c>
      <c r="G281" s="130">
        <v>9.5</v>
      </c>
      <c r="H281" s="130">
        <v>9.5</v>
      </c>
      <c r="I281" s="131">
        <f t="shared" si="4"/>
        <v>100</v>
      </c>
    </row>
    <row r="282" spans="1:9" ht="22.5" outlineLevel="7">
      <c r="A282" s="22" t="s">
        <v>1111</v>
      </c>
      <c r="B282" s="23" t="s">
        <v>209</v>
      </c>
      <c r="C282" s="22" t="s">
        <v>68</v>
      </c>
      <c r="D282" s="22" t="s">
        <v>30</v>
      </c>
      <c r="E282" s="22" t="s">
        <v>535</v>
      </c>
      <c r="F282" s="22" t="s">
        <v>210</v>
      </c>
      <c r="G282" s="130">
        <v>9.5</v>
      </c>
      <c r="H282" s="130">
        <v>9.5</v>
      </c>
      <c r="I282" s="131">
        <f t="shared" si="4"/>
        <v>100</v>
      </c>
    </row>
    <row r="283" spans="1:9" ht="12.75" outlineLevel="7">
      <c r="A283" s="22" t="s">
        <v>1112</v>
      </c>
      <c r="B283" s="23" t="s">
        <v>263</v>
      </c>
      <c r="C283" s="22" t="s">
        <v>68</v>
      </c>
      <c r="D283" s="22" t="s">
        <v>30</v>
      </c>
      <c r="E283" s="22" t="s">
        <v>535</v>
      </c>
      <c r="F283" s="22" t="s">
        <v>264</v>
      </c>
      <c r="G283" s="130">
        <v>40.4</v>
      </c>
      <c r="H283" s="130">
        <v>40.4</v>
      </c>
      <c r="I283" s="131">
        <f t="shared" si="4"/>
        <v>100</v>
      </c>
    </row>
    <row r="284" spans="1:9" ht="12.75" outlineLevel="7">
      <c r="A284" s="22" t="s">
        <v>1113</v>
      </c>
      <c r="B284" s="23" t="s">
        <v>272</v>
      </c>
      <c r="C284" s="22" t="s">
        <v>68</v>
      </c>
      <c r="D284" s="22" t="s">
        <v>30</v>
      </c>
      <c r="E284" s="22" t="s">
        <v>535</v>
      </c>
      <c r="F284" s="22" t="s">
        <v>273</v>
      </c>
      <c r="G284" s="130">
        <v>40.4</v>
      </c>
      <c r="H284" s="130">
        <v>40.4</v>
      </c>
      <c r="I284" s="131">
        <f t="shared" si="4"/>
        <v>100</v>
      </c>
    </row>
    <row r="285" spans="1:9" ht="67.5" outlineLevel="5">
      <c r="A285" s="22" t="s">
        <v>1114</v>
      </c>
      <c r="B285" s="24" t="s">
        <v>536</v>
      </c>
      <c r="C285" s="22" t="s">
        <v>68</v>
      </c>
      <c r="D285" s="22" t="s">
        <v>30</v>
      </c>
      <c r="E285" s="22" t="s">
        <v>537</v>
      </c>
      <c r="F285" s="22"/>
      <c r="G285" s="130">
        <v>193.1</v>
      </c>
      <c r="H285" s="130">
        <v>193.1</v>
      </c>
      <c r="I285" s="131">
        <f t="shared" si="4"/>
        <v>100</v>
      </c>
    </row>
    <row r="286" spans="1:9" ht="22.5" outlineLevel="7">
      <c r="A286" s="22" t="s">
        <v>1115</v>
      </c>
      <c r="B286" s="23" t="s">
        <v>254</v>
      </c>
      <c r="C286" s="22" t="s">
        <v>68</v>
      </c>
      <c r="D286" s="22" t="s">
        <v>30</v>
      </c>
      <c r="E286" s="22" t="s">
        <v>537</v>
      </c>
      <c r="F286" s="22" t="s">
        <v>255</v>
      </c>
      <c r="G286" s="130">
        <v>193.1</v>
      </c>
      <c r="H286" s="130">
        <v>193.1</v>
      </c>
      <c r="I286" s="131">
        <f t="shared" si="4"/>
        <v>100</v>
      </c>
    </row>
    <row r="287" spans="1:9" ht="12.75" outlineLevel="7">
      <c r="A287" s="22" t="s">
        <v>1116</v>
      </c>
      <c r="B287" s="23" t="s">
        <v>256</v>
      </c>
      <c r="C287" s="22" t="s">
        <v>68</v>
      </c>
      <c r="D287" s="22" t="s">
        <v>30</v>
      </c>
      <c r="E287" s="22" t="s">
        <v>537</v>
      </c>
      <c r="F287" s="22" t="s">
        <v>257</v>
      </c>
      <c r="G287" s="130">
        <v>193.1</v>
      </c>
      <c r="H287" s="130">
        <v>193.1</v>
      </c>
      <c r="I287" s="131">
        <f t="shared" si="4"/>
        <v>100</v>
      </c>
    </row>
    <row r="288" spans="1:9" ht="90" outlineLevel="5">
      <c r="A288" s="22" t="s">
        <v>1117</v>
      </c>
      <c r="B288" s="24" t="s">
        <v>538</v>
      </c>
      <c r="C288" s="22" t="s">
        <v>68</v>
      </c>
      <c r="D288" s="22" t="s">
        <v>30</v>
      </c>
      <c r="E288" s="22" t="s">
        <v>539</v>
      </c>
      <c r="F288" s="22"/>
      <c r="G288" s="130">
        <v>9.6</v>
      </c>
      <c r="H288" s="130">
        <v>9.6</v>
      </c>
      <c r="I288" s="131">
        <f t="shared" si="4"/>
        <v>100</v>
      </c>
    </row>
    <row r="289" spans="1:9" ht="22.5" outlineLevel="7">
      <c r="A289" s="22" t="s">
        <v>1118</v>
      </c>
      <c r="B289" s="23" t="s">
        <v>254</v>
      </c>
      <c r="C289" s="22" t="s">
        <v>68</v>
      </c>
      <c r="D289" s="22" t="s">
        <v>30</v>
      </c>
      <c r="E289" s="22" t="s">
        <v>539</v>
      </c>
      <c r="F289" s="22" t="s">
        <v>255</v>
      </c>
      <c r="G289" s="130">
        <v>9.6</v>
      </c>
      <c r="H289" s="130">
        <v>9.6</v>
      </c>
      <c r="I289" s="131">
        <f t="shared" si="4"/>
        <v>100</v>
      </c>
    </row>
    <row r="290" spans="1:9" ht="12.75" outlineLevel="7">
      <c r="A290" s="22" t="s">
        <v>1119</v>
      </c>
      <c r="B290" s="23" t="s">
        <v>256</v>
      </c>
      <c r="C290" s="22" t="s">
        <v>68</v>
      </c>
      <c r="D290" s="22" t="s">
        <v>30</v>
      </c>
      <c r="E290" s="22" t="s">
        <v>539</v>
      </c>
      <c r="F290" s="22" t="s">
        <v>257</v>
      </c>
      <c r="G290" s="130">
        <v>9.6</v>
      </c>
      <c r="H290" s="130">
        <v>9.6</v>
      </c>
      <c r="I290" s="131">
        <f t="shared" si="4"/>
        <v>100</v>
      </c>
    </row>
    <row r="291" spans="1:9" ht="22.5" outlineLevel="4">
      <c r="A291" s="22" t="s">
        <v>1120</v>
      </c>
      <c r="B291" s="23" t="s">
        <v>1121</v>
      </c>
      <c r="C291" s="22" t="s">
        <v>68</v>
      </c>
      <c r="D291" s="22" t="s">
        <v>30</v>
      </c>
      <c r="E291" s="22" t="s">
        <v>1122</v>
      </c>
      <c r="F291" s="22"/>
      <c r="G291" s="130">
        <v>95</v>
      </c>
      <c r="H291" s="130">
        <v>20.2</v>
      </c>
      <c r="I291" s="131">
        <f t="shared" si="4"/>
        <v>21.263157894736842</v>
      </c>
    </row>
    <row r="292" spans="1:9" ht="67.5" outlineLevel="5">
      <c r="A292" s="22" t="s">
        <v>1123</v>
      </c>
      <c r="B292" s="24" t="s">
        <v>1124</v>
      </c>
      <c r="C292" s="22" t="s">
        <v>68</v>
      </c>
      <c r="D292" s="22" t="s">
        <v>30</v>
      </c>
      <c r="E292" s="22" t="s">
        <v>1125</v>
      </c>
      <c r="F292" s="22"/>
      <c r="G292" s="130">
        <v>95</v>
      </c>
      <c r="H292" s="130">
        <v>20.2</v>
      </c>
      <c r="I292" s="131">
        <f t="shared" si="4"/>
        <v>21.263157894736842</v>
      </c>
    </row>
    <row r="293" spans="1:9" ht="22.5" outlineLevel="7">
      <c r="A293" s="22" t="s">
        <v>1126</v>
      </c>
      <c r="B293" s="23" t="s">
        <v>451</v>
      </c>
      <c r="C293" s="22" t="s">
        <v>68</v>
      </c>
      <c r="D293" s="22" t="s">
        <v>30</v>
      </c>
      <c r="E293" s="22" t="s">
        <v>1125</v>
      </c>
      <c r="F293" s="22" t="s">
        <v>208</v>
      </c>
      <c r="G293" s="130">
        <v>95</v>
      </c>
      <c r="H293" s="130">
        <v>20.2</v>
      </c>
      <c r="I293" s="131">
        <f t="shared" si="4"/>
        <v>21.263157894736842</v>
      </c>
    </row>
    <row r="294" spans="1:9" ht="22.5" outlineLevel="7">
      <c r="A294" s="22" t="s">
        <v>1127</v>
      </c>
      <c r="B294" s="23" t="s">
        <v>209</v>
      </c>
      <c r="C294" s="22" t="s">
        <v>68</v>
      </c>
      <c r="D294" s="22" t="s">
        <v>30</v>
      </c>
      <c r="E294" s="22" t="s">
        <v>1125</v>
      </c>
      <c r="F294" s="22" t="s">
        <v>210</v>
      </c>
      <c r="G294" s="130">
        <v>95</v>
      </c>
      <c r="H294" s="130">
        <v>20.2</v>
      </c>
      <c r="I294" s="131">
        <f t="shared" si="4"/>
        <v>21.263157894736842</v>
      </c>
    </row>
    <row r="295" spans="1:9" ht="12.75" outlineLevel="1">
      <c r="A295" s="22" t="s">
        <v>1128</v>
      </c>
      <c r="B295" s="23" t="s">
        <v>441</v>
      </c>
      <c r="C295" s="22" t="s">
        <v>68</v>
      </c>
      <c r="D295" s="22" t="s">
        <v>31</v>
      </c>
      <c r="E295" s="22"/>
      <c r="F295" s="22"/>
      <c r="G295" s="130">
        <v>60049.9</v>
      </c>
      <c r="H295" s="130">
        <v>50681.6</v>
      </c>
      <c r="I295" s="131">
        <f t="shared" si="4"/>
        <v>84.39914138075167</v>
      </c>
    </row>
    <row r="296" spans="1:9" ht="12.75" outlineLevel="2">
      <c r="A296" s="22" t="s">
        <v>1129</v>
      </c>
      <c r="B296" s="23" t="s">
        <v>32</v>
      </c>
      <c r="C296" s="22" t="s">
        <v>68</v>
      </c>
      <c r="D296" s="22" t="s">
        <v>33</v>
      </c>
      <c r="E296" s="22"/>
      <c r="F296" s="22"/>
      <c r="G296" s="130">
        <v>58649.9</v>
      </c>
      <c r="H296" s="130">
        <v>49406.7</v>
      </c>
      <c r="I296" s="131">
        <f t="shared" si="4"/>
        <v>84.24004132999373</v>
      </c>
    </row>
    <row r="297" spans="1:9" ht="33.75" outlineLevel="3">
      <c r="A297" s="22" t="s">
        <v>1130</v>
      </c>
      <c r="B297" s="23" t="s">
        <v>212</v>
      </c>
      <c r="C297" s="22" t="s">
        <v>68</v>
      </c>
      <c r="D297" s="22" t="s">
        <v>33</v>
      </c>
      <c r="E297" s="22" t="s">
        <v>494</v>
      </c>
      <c r="F297" s="22"/>
      <c r="G297" s="130">
        <v>39.2</v>
      </c>
      <c r="H297" s="130">
        <v>39.2</v>
      </c>
      <c r="I297" s="131">
        <f t="shared" si="4"/>
        <v>100</v>
      </c>
    </row>
    <row r="298" spans="1:9" ht="12.75" outlineLevel="4">
      <c r="A298" s="22" t="s">
        <v>1131</v>
      </c>
      <c r="B298" s="23" t="s">
        <v>217</v>
      </c>
      <c r="C298" s="22" t="s">
        <v>68</v>
      </c>
      <c r="D298" s="22" t="s">
        <v>33</v>
      </c>
      <c r="E298" s="22" t="s">
        <v>495</v>
      </c>
      <c r="F298" s="22"/>
      <c r="G298" s="130">
        <v>39.2</v>
      </c>
      <c r="H298" s="130">
        <v>39.2</v>
      </c>
      <c r="I298" s="131">
        <f t="shared" si="4"/>
        <v>100</v>
      </c>
    </row>
    <row r="299" spans="1:9" ht="78.75" outlineLevel="5">
      <c r="A299" s="22" t="s">
        <v>1132</v>
      </c>
      <c r="B299" s="24" t="s">
        <v>983</v>
      </c>
      <c r="C299" s="22" t="s">
        <v>68</v>
      </c>
      <c r="D299" s="22" t="s">
        <v>33</v>
      </c>
      <c r="E299" s="22" t="s">
        <v>984</v>
      </c>
      <c r="F299" s="22"/>
      <c r="G299" s="130">
        <v>39.2</v>
      </c>
      <c r="H299" s="130">
        <v>39.2</v>
      </c>
      <c r="I299" s="131">
        <f t="shared" si="4"/>
        <v>100</v>
      </c>
    </row>
    <row r="300" spans="1:9" ht="22.5" outlineLevel="7">
      <c r="A300" s="22" t="s">
        <v>1133</v>
      </c>
      <c r="B300" s="23" t="s">
        <v>451</v>
      </c>
      <c r="C300" s="22" t="s">
        <v>68</v>
      </c>
      <c r="D300" s="22" t="s">
        <v>33</v>
      </c>
      <c r="E300" s="22" t="s">
        <v>984</v>
      </c>
      <c r="F300" s="22" t="s">
        <v>208</v>
      </c>
      <c r="G300" s="130">
        <v>39.2</v>
      </c>
      <c r="H300" s="130">
        <v>39.2</v>
      </c>
      <c r="I300" s="131">
        <f t="shared" si="4"/>
        <v>100</v>
      </c>
    </row>
    <row r="301" spans="1:9" ht="22.5" outlineLevel="7">
      <c r="A301" s="22" t="s">
        <v>1134</v>
      </c>
      <c r="B301" s="23" t="s">
        <v>209</v>
      </c>
      <c r="C301" s="22" t="s">
        <v>68</v>
      </c>
      <c r="D301" s="22" t="s">
        <v>33</v>
      </c>
      <c r="E301" s="22" t="s">
        <v>984</v>
      </c>
      <c r="F301" s="22" t="s">
        <v>210</v>
      </c>
      <c r="G301" s="130">
        <v>39.2</v>
      </c>
      <c r="H301" s="130">
        <v>39.2</v>
      </c>
      <c r="I301" s="131">
        <f t="shared" si="4"/>
        <v>100</v>
      </c>
    </row>
    <row r="302" spans="1:9" ht="12.75" outlineLevel="3">
      <c r="A302" s="22" t="s">
        <v>1135</v>
      </c>
      <c r="B302" s="23" t="s">
        <v>259</v>
      </c>
      <c r="C302" s="22" t="s">
        <v>68</v>
      </c>
      <c r="D302" s="22" t="s">
        <v>33</v>
      </c>
      <c r="E302" s="22" t="s">
        <v>540</v>
      </c>
      <c r="F302" s="22"/>
      <c r="G302" s="130">
        <v>58610.7</v>
      </c>
      <c r="H302" s="130">
        <v>49367.5</v>
      </c>
      <c r="I302" s="131">
        <f t="shared" si="4"/>
        <v>84.22950075668778</v>
      </c>
    </row>
    <row r="303" spans="1:9" ht="12.75" outlineLevel="4">
      <c r="A303" s="22" t="s">
        <v>1136</v>
      </c>
      <c r="B303" s="23" t="s">
        <v>541</v>
      </c>
      <c r="C303" s="22" t="s">
        <v>68</v>
      </c>
      <c r="D303" s="22" t="s">
        <v>33</v>
      </c>
      <c r="E303" s="22" t="s">
        <v>542</v>
      </c>
      <c r="F303" s="22"/>
      <c r="G303" s="130">
        <v>683.7</v>
      </c>
      <c r="H303" s="130">
        <v>683.7</v>
      </c>
      <c r="I303" s="131">
        <f t="shared" si="4"/>
        <v>100</v>
      </c>
    </row>
    <row r="304" spans="1:9" ht="56.25" outlineLevel="5">
      <c r="A304" s="22" t="s">
        <v>1137</v>
      </c>
      <c r="B304" s="23" t="s">
        <v>1138</v>
      </c>
      <c r="C304" s="22" t="s">
        <v>68</v>
      </c>
      <c r="D304" s="22" t="s">
        <v>33</v>
      </c>
      <c r="E304" s="22" t="s">
        <v>1139</v>
      </c>
      <c r="F304" s="22"/>
      <c r="G304" s="130">
        <v>3</v>
      </c>
      <c r="H304" s="130">
        <v>3</v>
      </c>
      <c r="I304" s="131">
        <f t="shared" si="4"/>
        <v>100</v>
      </c>
    </row>
    <row r="305" spans="1:9" ht="22.5" outlineLevel="7">
      <c r="A305" s="22" t="s">
        <v>1140</v>
      </c>
      <c r="B305" s="23" t="s">
        <v>254</v>
      </c>
      <c r="C305" s="22" t="s">
        <v>68</v>
      </c>
      <c r="D305" s="22" t="s">
        <v>33</v>
      </c>
      <c r="E305" s="22" t="s">
        <v>1139</v>
      </c>
      <c r="F305" s="22" t="s">
        <v>255</v>
      </c>
      <c r="G305" s="130">
        <v>3</v>
      </c>
      <c r="H305" s="130">
        <v>3</v>
      </c>
      <c r="I305" s="131">
        <f t="shared" si="4"/>
        <v>100</v>
      </c>
    </row>
    <row r="306" spans="1:9" ht="12.75" outlineLevel="7">
      <c r="A306" s="22" t="s">
        <v>1141</v>
      </c>
      <c r="B306" s="23" t="s">
        <v>256</v>
      </c>
      <c r="C306" s="22" t="s">
        <v>68</v>
      </c>
      <c r="D306" s="22" t="s">
        <v>33</v>
      </c>
      <c r="E306" s="22" t="s">
        <v>1139</v>
      </c>
      <c r="F306" s="22" t="s">
        <v>257</v>
      </c>
      <c r="G306" s="130">
        <v>3</v>
      </c>
      <c r="H306" s="130">
        <v>3</v>
      </c>
      <c r="I306" s="131">
        <f t="shared" si="4"/>
        <v>100</v>
      </c>
    </row>
    <row r="307" spans="1:9" ht="33.75" outlineLevel="5">
      <c r="A307" s="22" t="s">
        <v>1142</v>
      </c>
      <c r="B307" s="23" t="s">
        <v>1143</v>
      </c>
      <c r="C307" s="22" t="s">
        <v>68</v>
      </c>
      <c r="D307" s="22" t="s">
        <v>33</v>
      </c>
      <c r="E307" s="22" t="s">
        <v>1144</v>
      </c>
      <c r="F307" s="22"/>
      <c r="G307" s="130">
        <v>549.9</v>
      </c>
      <c r="H307" s="130">
        <v>549.9</v>
      </c>
      <c r="I307" s="131">
        <f t="shared" si="4"/>
        <v>100</v>
      </c>
    </row>
    <row r="308" spans="1:9" ht="22.5" outlineLevel="7">
      <c r="A308" s="22" t="s">
        <v>1145</v>
      </c>
      <c r="B308" s="23" t="s">
        <v>254</v>
      </c>
      <c r="C308" s="22" t="s">
        <v>68</v>
      </c>
      <c r="D308" s="22" t="s">
        <v>33</v>
      </c>
      <c r="E308" s="22" t="s">
        <v>1144</v>
      </c>
      <c r="F308" s="22" t="s">
        <v>255</v>
      </c>
      <c r="G308" s="130">
        <v>549.9</v>
      </c>
      <c r="H308" s="130">
        <v>549.9</v>
      </c>
      <c r="I308" s="131">
        <f t="shared" si="4"/>
        <v>100</v>
      </c>
    </row>
    <row r="309" spans="1:9" ht="12.75" outlineLevel="7">
      <c r="A309" s="22" t="s">
        <v>1146</v>
      </c>
      <c r="B309" s="23" t="s">
        <v>256</v>
      </c>
      <c r="C309" s="22" t="s">
        <v>68</v>
      </c>
      <c r="D309" s="22" t="s">
        <v>33</v>
      </c>
      <c r="E309" s="22" t="s">
        <v>1144</v>
      </c>
      <c r="F309" s="22" t="s">
        <v>257</v>
      </c>
      <c r="G309" s="130">
        <v>549.9</v>
      </c>
      <c r="H309" s="130">
        <v>549.9</v>
      </c>
      <c r="I309" s="131">
        <f t="shared" si="4"/>
        <v>100</v>
      </c>
    </row>
    <row r="310" spans="1:9" ht="56.25" outlineLevel="5">
      <c r="A310" s="22" t="s">
        <v>1147</v>
      </c>
      <c r="B310" s="23" t="s">
        <v>1148</v>
      </c>
      <c r="C310" s="22" t="s">
        <v>68</v>
      </c>
      <c r="D310" s="22" t="s">
        <v>33</v>
      </c>
      <c r="E310" s="22" t="s">
        <v>1149</v>
      </c>
      <c r="F310" s="22"/>
      <c r="G310" s="130">
        <v>130.8</v>
      </c>
      <c r="H310" s="130">
        <v>130.8</v>
      </c>
      <c r="I310" s="131">
        <f t="shared" si="4"/>
        <v>100</v>
      </c>
    </row>
    <row r="311" spans="1:9" ht="22.5" outlineLevel="7">
      <c r="A311" s="22" t="s">
        <v>1150</v>
      </c>
      <c r="B311" s="23" t="s">
        <v>254</v>
      </c>
      <c r="C311" s="22" t="s">
        <v>68</v>
      </c>
      <c r="D311" s="22" t="s">
        <v>33</v>
      </c>
      <c r="E311" s="22" t="s">
        <v>1149</v>
      </c>
      <c r="F311" s="22" t="s">
        <v>255</v>
      </c>
      <c r="G311" s="130">
        <v>130.8</v>
      </c>
      <c r="H311" s="130">
        <v>130.8</v>
      </c>
      <c r="I311" s="131">
        <f t="shared" si="4"/>
        <v>100</v>
      </c>
    </row>
    <row r="312" spans="1:9" ht="12.75" outlineLevel="7">
      <c r="A312" s="22" t="s">
        <v>1151</v>
      </c>
      <c r="B312" s="23" t="s">
        <v>256</v>
      </c>
      <c r="C312" s="22" t="s">
        <v>68</v>
      </c>
      <c r="D312" s="22" t="s">
        <v>33</v>
      </c>
      <c r="E312" s="22" t="s">
        <v>1149</v>
      </c>
      <c r="F312" s="22" t="s">
        <v>257</v>
      </c>
      <c r="G312" s="130">
        <v>130.8</v>
      </c>
      <c r="H312" s="130">
        <v>130.8</v>
      </c>
      <c r="I312" s="131">
        <f t="shared" si="4"/>
        <v>100</v>
      </c>
    </row>
    <row r="313" spans="1:9" ht="22.5" outlineLevel="4">
      <c r="A313" s="22" t="s">
        <v>264</v>
      </c>
      <c r="B313" s="23" t="s">
        <v>543</v>
      </c>
      <c r="C313" s="22" t="s">
        <v>68</v>
      </c>
      <c r="D313" s="22" t="s">
        <v>33</v>
      </c>
      <c r="E313" s="22" t="s">
        <v>544</v>
      </c>
      <c r="F313" s="22"/>
      <c r="G313" s="130">
        <v>57927</v>
      </c>
      <c r="H313" s="130">
        <v>48683.8</v>
      </c>
      <c r="I313" s="131">
        <f t="shared" si="4"/>
        <v>84.04336492481917</v>
      </c>
    </row>
    <row r="314" spans="1:9" ht="78.75" outlineLevel="5">
      <c r="A314" s="22" t="s">
        <v>1152</v>
      </c>
      <c r="B314" s="24" t="s">
        <v>545</v>
      </c>
      <c r="C314" s="22" t="s">
        <v>68</v>
      </c>
      <c r="D314" s="22" t="s">
        <v>33</v>
      </c>
      <c r="E314" s="22" t="s">
        <v>546</v>
      </c>
      <c r="F314" s="22"/>
      <c r="G314" s="130">
        <v>142.5</v>
      </c>
      <c r="H314" s="130">
        <v>142.5</v>
      </c>
      <c r="I314" s="131">
        <f t="shared" si="4"/>
        <v>100</v>
      </c>
    </row>
    <row r="315" spans="1:9" ht="22.5" outlineLevel="7">
      <c r="A315" s="22" t="s">
        <v>1153</v>
      </c>
      <c r="B315" s="23" t="s">
        <v>254</v>
      </c>
      <c r="C315" s="22" t="s">
        <v>68</v>
      </c>
      <c r="D315" s="22" t="s">
        <v>33</v>
      </c>
      <c r="E315" s="22" t="s">
        <v>546</v>
      </c>
      <c r="F315" s="22" t="s">
        <v>255</v>
      </c>
      <c r="G315" s="130">
        <v>142.5</v>
      </c>
      <c r="H315" s="130">
        <v>142.5</v>
      </c>
      <c r="I315" s="131">
        <f t="shared" si="4"/>
        <v>100</v>
      </c>
    </row>
    <row r="316" spans="1:9" ht="12.75" outlineLevel="7">
      <c r="A316" s="22" t="s">
        <v>1154</v>
      </c>
      <c r="B316" s="23" t="s">
        <v>256</v>
      </c>
      <c r="C316" s="22" t="s">
        <v>68</v>
      </c>
      <c r="D316" s="22" t="s">
        <v>33</v>
      </c>
      <c r="E316" s="22" t="s">
        <v>546</v>
      </c>
      <c r="F316" s="22" t="s">
        <v>257</v>
      </c>
      <c r="G316" s="130">
        <v>142.5</v>
      </c>
      <c r="H316" s="130">
        <v>142.5</v>
      </c>
      <c r="I316" s="131">
        <f t="shared" si="4"/>
        <v>100</v>
      </c>
    </row>
    <row r="317" spans="1:9" ht="90" outlineLevel="5">
      <c r="A317" s="22" t="s">
        <v>1155</v>
      </c>
      <c r="B317" s="24" t="s">
        <v>547</v>
      </c>
      <c r="C317" s="22" t="s">
        <v>68</v>
      </c>
      <c r="D317" s="22" t="s">
        <v>33</v>
      </c>
      <c r="E317" s="22" t="s">
        <v>548</v>
      </c>
      <c r="F317" s="22"/>
      <c r="G317" s="130">
        <v>184.6</v>
      </c>
      <c r="H317" s="130">
        <v>184.6</v>
      </c>
      <c r="I317" s="131">
        <f t="shared" si="4"/>
        <v>100</v>
      </c>
    </row>
    <row r="318" spans="1:9" ht="22.5" outlineLevel="7">
      <c r="A318" s="22" t="s">
        <v>1156</v>
      </c>
      <c r="B318" s="23" t="s">
        <v>254</v>
      </c>
      <c r="C318" s="22" t="s">
        <v>68</v>
      </c>
      <c r="D318" s="22" t="s">
        <v>33</v>
      </c>
      <c r="E318" s="22" t="s">
        <v>548</v>
      </c>
      <c r="F318" s="22" t="s">
        <v>255</v>
      </c>
      <c r="G318" s="130">
        <v>184.6</v>
      </c>
      <c r="H318" s="130">
        <v>184.6</v>
      </c>
      <c r="I318" s="131">
        <f t="shared" si="4"/>
        <v>100</v>
      </c>
    </row>
    <row r="319" spans="1:9" ht="12.75" outlineLevel="7">
      <c r="A319" s="22" t="s">
        <v>1157</v>
      </c>
      <c r="B319" s="23" t="s">
        <v>256</v>
      </c>
      <c r="C319" s="22" t="s">
        <v>68</v>
      </c>
      <c r="D319" s="22" t="s">
        <v>33</v>
      </c>
      <c r="E319" s="22" t="s">
        <v>548</v>
      </c>
      <c r="F319" s="22" t="s">
        <v>257</v>
      </c>
      <c r="G319" s="130">
        <v>184.6</v>
      </c>
      <c r="H319" s="130">
        <v>184.6</v>
      </c>
      <c r="I319" s="131">
        <f t="shared" si="4"/>
        <v>100</v>
      </c>
    </row>
    <row r="320" spans="1:9" ht="105.75" customHeight="1" outlineLevel="5">
      <c r="A320" s="22" t="s">
        <v>1158</v>
      </c>
      <c r="B320" s="23" t="s">
        <v>1159</v>
      </c>
      <c r="C320" s="22" t="s">
        <v>68</v>
      </c>
      <c r="D320" s="22" t="s">
        <v>33</v>
      </c>
      <c r="E320" s="22" t="s">
        <v>1160</v>
      </c>
      <c r="F320" s="22"/>
      <c r="G320" s="130">
        <v>788</v>
      </c>
      <c r="H320" s="130">
        <v>788</v>
      </c>
      <c r="I320" s="131">
        <f t="shared" si="4"/>
        <v>100</v>
      </c>
    </row>
    <row r="321" spans="1:9" ht="22.5" outlineLevel="7">
      <c r="A321" s="22" t="s">
        <v>1161</v>
      </c>
      <c r="B321" s="23" t="s">
        <v>254</v>
      </c>
      <c r="C321" s="22" t="s">
        <v>68</v>
      </c>
      <c r="D321" s="22" t="s">
        <v>33</v>
      </c>
      <c r="E321" s="22" t="s">
        <v>1160</v>
      </c>
      <c r="F321" s="22" t="s">
        <v>255</v>
      </c>
      <c r="G321" s="130">
        <v>788</v>
      </c>
      <c r="H321" s="130">
        <v>788</v>
      </c>
      <c r="I321" s="131">
        <f t="shared" si="4"/>
        <v>100</v>
      </c>
    </row>
    <row r="322" spans="1:9" ht="12.75" outlineLevel="7">
      <c r="A322" s="22" t="s">
        <v>1162</v>
      </c>
      <c r="B322" s="23" t="s">
        <v>256</v>
      </c>
      <c r="C322" s="22" t="s">
        <v>68</v>
      </c>
      <c r="D322" s="22" t="s">
        <v>33</v>
      </c>
      <c r="E322" s="22" t="s">
        <v>1160</v>
      </c>
      <c r="F322" s="22" t="s">
        <v>257</v>
      </c>
      <c r="G322" s="130">
        <v>788</v>
      </c>
      <c r="H322" s="130">
        <v>788</v>
      </c>
      <c r="I322" s="131">
        <f t="shared" si="4"/>
        <v>100</v>
      </c>
    </row>
    <row r="323" spans="1:9" ht="78.75" outlineLevel="5">
      <c r="A323" s="22" t="s">
        <v>290</v>
      </c>
      <c r="B323" s="24" t="s">
        <v>1163</v>
      </c>
      <c r="C323" s="22" t="s">
        <v>68</v>
      </c>
      <c r="D323" s="22" t="s">
        <v>33</v>
      </c>
      <c r="E323" s="22" t="s">
        <v>1164</v>
      </c>
      <c r="F323" s="22"/>
      <c r="G323" s="130">
        <v>14453</v>
      </c>
      <c r="H323" s="130">
        <v>14453</v>
      </c>
      <c r="I323" s="131">
        <f t="shared" si="4"/>
        <v>100</v>
      </c>
    </row>
    <row r="324" spans="1:9" ht="22.5" outlineLevel="7">
      <c r="A324" s="22" t="s">
        <v>1165</v>
      </c>
      <c r="B324" s="23" t="s">
        <v>254</v>
      </c>
      <c r="C324" s="22" t="s">
        <v>68</v>
      </c>
      <c r="D324" s="22" t="s">
        <v>33</v>
      </c>
      <c r="E324" s="22" t="s">
        <v>1164</v>
      </c>
      <c r="F324" s="22" t="s">
        <v>255</v>
      </c>
      <c r="G324" s="130">
        <v>14453</v>
      </c>
      <c r="H324" s="130">
        <v>14453</v>
      </c>
      <c r="I324" s="131">
        <f t="shared" si="4"/>
        <v>100</v>
      </c>
    </row>
    <row r="325" spans="1:9" ht="12.75" outlineLevel="7">
      <c r="A325" s="22" t="s">
        <v>1166</v>
      </c>
      <c r="B325" s="23" t="s">
        <v>256</v>
      </c>
      <c r="C325" s="22" t="s">
        <v>68</v>
      </c>
      <c r="D325" s="22" t="s">
        <v>33</v>
      </c>
      <c r="E325" s="22" t="s">
        <v>1164</v>
      </c>
      <c r="F325" s="22" t="s">
        <v>257</v>
      </c>
      <c r="G325" s="130">
        <v>14453</v>
      </c>
      <c r="H325" s="130">
        <v>14453</v>
      </c>
      <c r="I325" s="131">
        <f t="shared" si="4"/>
        <v>100</v>
      </c>
    </row>
    <row r="326" spans="1:9" ht="56.25" outlineLevel="5">
      <c r="A326" s="22" t="s">
        <v>1167</v>
      </c>
      <c r="B326" s="23" t="s">
        <v>1168</v>
      </c>
      <c r="C326" s="22" t="s">
        <v>68</v>
      </c>
      <c r="D326" s="22" t="s">
        <v>33</v>
      </c>
      <c r="E326" s="22" t="s">
        <v>1169</v>
      </c>
      <c r="F326" s="22"/>
      <c r="G326" s="130">
        <v>3889</v>
      </c>
      <c r="H326" s="130">
        <v>0</v>
      </c>
      <c r="I326" s="131">
        <f t="shared" si="4"/>
        <v>0</v>
      </c>
    </row>
    <row r="327" spans="1:9" ht="22.5" outlineLevel="7">
      <c r="A327" s="22" t="s">
        <v>1170</v>
      </c>
      <c r="B327" s="23" t="s">
        <v>254</v>
      </c>
      <c r="C327" s="22" t="s">
        <v>68</v>
      </c>
      <c r="D327" s="22" t="s">
        <v>33</v>
      </c>
      <c r="E327" s="22" t="s">
        <v>1169</v>
      </c>
      <c r="F327" s="22" t="s">
        <v>255</v>
      </c>
      <c r="G327" s="130">
        <v>3889</v>
      </c>
      <c r="H327" s="130">
        <v>0</v>
      </c>
      <c r="I327" s="131">
        <f t="shared" si="4"/>
        <v>0</v>
      </c>
    </row>
    <row r="328" spans="1:9" ht="12.75" outlineLevel="7">
      <c r="A328" s="22" t="s">
        <v>1171</v>
      </c>
      <c r="B328" s="23" t="s">
        <v>256</v>
      </c>
      <c r="C328" s="22" t="s">
        <v>68</v>
      </c>
      <c r="D328" s="22" t="s">
        <v>33</v>
      </c>
      <c r="E328" s="22" t="s">
        <v>1169</v>
      </c>
      <c r="F328" s="22" t="s">
        <v>257</v>
      </c>
      <c r="G328" s="130">
        <v>3889</v>
      </c>
      <c r="H328" s="130">
        <v>0</v>
      </c>
      <c r="I328" s="131">
        <f t="shared" si="4"/>
        <v>0</v>
      </c>
    </row>
    <row r="329" spans="1:9" ht="67.5" outlineLevel="5">
      <c r="A329" s="22" t="s">
        <v>1172</v>
      </c>
      <c r="B329" s="24" t="s">
        <v>1173</v>
      </c>
      <c r="C329" s="22" t="s">
        <v>68</v>
      </c>
      <c r="D329" s="22" t="s">
        <v>33</v>
      </c>
      <c r="E329" s="22" t="s">
        <v>1174</v>
      </c>
      <c r="F329" s="22"/>
      <c r="G329" s="130">
        <v>168.7</v>
      </c>
      <c r="H329" s="130">
        <v>114.3</v>
      </c>
      <c r="I329" s="131">
        <f t="shared" si="4"/>
        <v>67.75340841730883</v>
      </c>
    </row>
    <row r="330" spans="1:9" ht="22.5" outlineLevel="7">
      <c r="A330" s="22" t="s">
        <v>1175</v>
      </c>
      <c r="B330" s="23" t="s">
        <v>451</v>
      </c>
      <c r="C330" s="22" t="s">
        <v>68</v>
      </c>
      <c r="D330" s="22" t="s">
        <v>33</v>
      </c>
      <c r="E330" s="22" t="s">
        <v>1174</v>
      </c>
      <c r="F330" s="22" t="s">
        <v>208</v>
      </c>
      <c r="G330" s="130">
        <v>168.7</v>
      </c>
      <c r="H330" s="130">
        <v>114.3</v>
      </c>
      <c r="I330" s="131">
        <f t="shared" si="4"/>
        <v>67.75340841730883</v>
      </c>
    </row>
    <row r="331" spans="1:9" ht="22.5" outlineLevel="7">
      <c r="A331" s="22" t="s">
        <v>1176</v>
      </c>
      <c r="B331" s="23" t="s">
        <v>209</v>
      </c>
      <c r="C331" s="22" t="s">
        <v>68</v>
      </c>
      <c r="D331" s="22" t="s">
        <v>33</v>
      </c>
      <c r="E331" s="22" t="s">
        <v>1174</v>
      </c>
      <c r="F331" s="22" t="s">
        <v>210</v>
      </c>
      <c r="G331" s="130">
        <v>168.7</v>
      </c>
      <c r="H331" s="130">
        <v>114.3</v>
      </c>
      <c r="I331" s="131">
        <f t="shared" si="4"/>
        <v>67.75340841730883</v>
      </c>
    </row>
    <row r="332" spans="1:9" ht="56.25" outlineLevel="5">
      <c r="A332" s="22" t="s">
        <v>1177</v>
      </c>
      <c r="B332" s="23" t="s">
        <v>260</v>
      </c>
      <c r="C332" s="22" t="s">
        <v>68</v>
      </c>
      <c r="D332" s="22" t="s">
        <v>33</v>
      </c>
      <c r="E332" s="22" t="s">
        <v>549</v>
      </c>
      <c r="F332" s="22"/>
      <c r="G332" s="130">
        <v>400</v>
      </c>
      <c r="H332" s="130">
        <v>121.9</v>
      </c>
      <c r="I332" s="131">
        <f t="shared" si="4"/>
        <v>30.475</v>
      </c>
    </row>
    <row r="333" spans="1:9" ht="22.5" outlineLevel="7">
      <c r="A333" s="22" t="s">
        <v>266</v>
      </c>
      <c r="B333" s="23" t="s">
        <v>254</v>
      </c>
      <c r="C333" s="22" t="s">
        <v>68</v>
      </c>
      <c r="D333" s="22" t="s">
        <v>33</v>
      </c>
      <c r="E333" s="22" t="s">
        <v>549</v>
      </c>
      <c r="F333" s="22" t="s">
        <v>255</v>
      </c>
      <c r="G333" s="130">
        <v>400</v>
      </c>
      <c r="H333" s="130">
        <v>121.9</v>
      </c>
      <c r="I333" s="131">
        <f t="shared" si="4"/>
        <v>30.475</v>
      </c>
    </row>
    <row r="334" spans="1:9" ht="12.75" outlineLevel="7">
      <c r="A334" s="22" t="s">
        <v>1178</v>
      </c>
      <c r="B334" s="23" t="s">
        <v>256</v>
      </c>
      <c r="C334" s="22" t="s">
        <v>68</v>
      </c>
      <c r="D334" s="22" t="s">
        <v>33</v>
      </c>
      <c r="E334" s="22" t="s">
        <v>549</v>
      </c>
      <c r="F334" s="22" t="s">
        <v>257</v>
      </c>
      <c r="G334" s="130">
        <v>400</v>
      </c>
      <c r="H334" s="130">
        <v>121.9</v>
      </c>
      <c r="I334" s="131">
        <f t="shared" si="4"/>
        <v>30.475</v>
      </c>
    </row>
    <row r="335" spans="1:9" ht="101.25" outlineLevel="5">
      <c r="A335" s="22" t="s">
        <v>1179</v>
      </c>
      <c r="B335" s="24" t="s">
        <v>261</v>
      </c>
      <c r="C335" s="22" t="s">
        <v>68</v>
      </c>
      <c r="D335" s="22" t="s">
        <v>33</v>
      </c>
      <c r="E335" s="22" t="s">
        <v>550</v>
      </c>
      <c r="F335" s="22"/>
      <c r="G335" s="130">
        <v>1600</v>
      </c>
      <c r="H335" s="130">
        <v>699.8</v>
      </c>
      <c r="I335" s="131">
        <f aca="true" t="shared" si="5" ref="I335:I398">H335/G335*100</f>
        <v>43.7375</v>
      </c>
    </row>
    <row r="336" spans="1:9" ht="12.75" outlineLevel="7">
      <c r="A336" s="22" t="s">
        <v>1180</v>
      </c>
      <c r="B336" s="23" t="s">
        <v>249</v>
      </c>
      <c r="C336" s="22" t="s">
        <v>68</v>
      </c>
      <c r="D336" s="22" t="s">
        <v>33</v>
      </c>
      <c r="E336" s="22" t="s">
        <v>550</v>
      </c>
      <c r="F336" s="22" t="s">
        <v>38</v>
      </c>
      <c r="G336" s="130">
        <v>600</v>
      </c>
      <c r="H336" s="130">
        <v>600</v>
      </c>
      <c r="I336" s="131">
        <f t="shared" si="5"/>
        <v>100</v>
      </c>
    </row>
    <row r="337" spans="1:9" ht="12.75" outlineLevel="7">
      <c r="A337" s="22" t="s">
        <v>1181</v>
      </c>
      <c r="B337" s="23" t="s">
        <v>64</v>
      </c>
      <c r="C337" s="22" t="s">
        <v>68</v>
      </c>
      <c r="D337" s="22" t="s">
        <v>33</v>
      </c>
      <c r="E337" s="22" t="s">
        <v>550</v>
      </c>
      <c r="F337" s="22" t="s">
        <v>250</v>
      </c>
      <c r="G337" s="130">
        <v>600</v>
      </c>
      <c r="H337" s="130">
        <v>600</v>
      </c>
      <c r="I337" s="131">
        <f t="shared" si="5"/>
        <v>100</v>
      </c>
    </row>
    <row r="338" spans="1:9" ht="22.5" outlineLevel="7">
      <c r="A338" s="22" t="s">
        <v>1182</v>
      </c>
      <c r="B338" s="23" t="s">
        <v>254</v>
      </c>
      <c r="C338" s="22" t="s">
        <v>68</v>
      </c>
      <c r="D338" s="22" t="s">
        <v>33</v>
      </c>
      <c r="E338" s="22" t="s">
        <v>550</v>
      </c>
      <c r="F338" s="22" t="s">
        <v>255</v>
      </c>
      <c r="G338" s="130">
        <v>1000</v>
      </c>
      <c r="H338" s="130">
        <v>99.8</v>
      </c>
      <c r="I338" s="131">
        <f t="shared" si="5"/>
        <v>9.98</v>
      </c>
    </row>
    <row r="339" spans="1:9" ht="12.75" outlineLevel="7">
      <c r="A339" s="22" t="s">
        <v>1183</v>
      </c>
      <c r="B339" s="23" t="s">
        <v>256</v>
      </c>
      <c r="C339" s="22" t="s">
        <v>68</v>
      </c>
      <c r="D339" s="22" t="s">
        <v>33</v>
      </c>
      <c r="E339" s="22" t="s">
        <v>550</v>
      </c>
      <c r="F339" s="22" t="s">
        <v>257</v>
      </c>
      <c r="G339" s="130">
        <v>1000</v>
      </c>
      <c r="H339" s="130">
        <v>99.8</v>
      </c>
      <c r="I339" s="131">
        <f t="shared" si="5"/>
        <v>9.98</v>
      </c>
    </row>
    <row r="340" spans="1:9" ht="56.25" outlineLevel="5">
      <c r="A340" s="22" t="s">
        <v>1184</v>
      </c>
      <c r="B340" s="23" t="s">
        <v>551</v>
      </c>
      <c r="C340" s="22" t="s">
        <v>68</v>
      </c>
      <c r="D340" s="22" t="s">
        <v>33</v>
      </c>
      <c r="E340" s="22" t="s">
        <v>552</v>
      </c>
      <c r="F340" s="22"/>
      <c r="G340" s="130">
        <v>8591.1</v>
      </c>
      <c r="H340" s="130">
        <v>7297.3</v>
      </c>
      <c r="I340" s="131">
        <f t="shared" si="5"/>
        <v>84.94022884147547</v>
      </c>
    </row>
    <row r="341" spans="1:9" ht="22.5" outlineLevel="7">
      <c r="A341" s="22" t="s">
        <v>1185</v>
      </c>
      <c r="B341" s="23" t="s">
        <v>254</v>
      </c>
      <c r="C341" s="22" t="s">
        <v>68</v>
      </c>
      <c r="D341" s="22" t="s">
        <v>33</v>
      </c>
      <c r="E341" s="22" t="s">
        <v>552</v>
      </c>
      <c r="F341" s="22" t="s">
        <v>255</v>
      </c>
      <c r="G341" s="130">
        <v>8591.1</v>
      </c>
      <c r="H341" s="130">
        <v>7297.3</v>
      </c>
      <c r="I341" s="131">
        <f t="shared" si="5"/>
        <v>84.94022884147547</v>
      </c>
    </row>
    <row r="342" spans="1:9" ht="12.75" outlineLevel="7">
      <c r="A342" s="22" t="s">
        <v>1186</v>
      </c>
      <c r="B342" s="23" t="s">
        <v>256</v>
      </c>
      <c r="C342" s="22" t="s">
        <v>68</v>
      </c>
      <c r="D342" s="22" t="s">
        <v>33</v>
      </c>
      <c r="E342" s="22" t="s">
        <v>552</v>
      </c>
      <c r="F342" s="22" t="s">
        <v>257</v>
      </c>
      <c r="G342" s="130">
        <v>8591.1</v>
      </c>
      <c r="H342" s="130">
        <v>7297.3</v>
      </c>
      <c r="I342" s="131">
        <f t="shared" si="5"/>
        <v>84.94022884147547</v>
      </c>
    </row>
    <row r="343" spans="1:9" ht="67.5" outlineLevel="5">
      <c r="A343" s="22" t="s">
        <v>1187</v>
      </c>
      <c r="B343" s="24" t="s">
        <v>553</v>
      </c>
      <c r="C343" s="22" t="s">
        <v>68</v>
      </c>
      <c r="D343" s="22" t="s">
        <v>33</v>
      </c>
      <c r="E343" s="22" t="s">
        <v>554</v>
      </c>
      <c r="F343" s="22"/>
      <c r="G343" s="130">
        <v>1800</v>
      </c>
      <c r="H343" s="130">
        <v>1357</v>
      </c>
      <c r="I343" s="131">
        <f t="shared" si="5"/>
        <v>75.3888888888889</v>
      </c>
    </row>
    <row r="344" spans="1:9" ht="22.5" outlineLevel="7">
      <c r="A344" s="22" t="s">
        <v>1188</v>
      </c>
      <c r="B344" s="23" t="s">
        <v>254</v>
      </c>
      <c r="C344" s="22" t="s">
        <v>68</v>
      </c>
      <c r="D344" s="22" t="s">
        <v>33</v>
      </c>
      <c r="E344" s="22" t="s">
        <v>554</v>
      </c>
      <c r="F344" s="22" t="s">
        <v>255</v>
      </c>
      <c r="G344" s="130">
        <v>1800</v>
      </c>
      <c r="H344" s="130">
        <v>1357</v>
      </c>
      <c r="I344" s="131">
        <f t="shared" si="5"/>
        <v>75.3888888888889</v>
      </c>
    </row>
    <row r="345" spans="1:9" ht="12.75" outlineLevel="7">
      <c r="A345" s="22" t="s">
        <v>1189</v>
      </c>
      <c r="B345" s="23" t="s">
        <v>256</v>
      </c>
      <c r="C345" s="22" t="s">
        <v>68</v>
      </c>
      <c r="D345" s="22" t="s">
        <v>33</v>
      </c>
      <c r="E345" s="22" t="s">
        <v>554</v>
      </c>
      <c r="F345" s="22" t="s">
        <v>257</v>
      </c>
      <c r="G345" s="130">
        <v>1800</v>
      </c>
      <c r="H345" s="130">
        <v>1357</v>
      </c>
      <c r="I345" s="131">
        <f t="shared" si="5"/>
        <v>75.3888888888889</v>
      </c>
    </row>
    <row r="346" spans="1:9" ht="56.25" outlineLevel="5">
      <c r="A346" s="22" t="s">
        <v>1190</v>
      </c>
      <c r="B346" s="23" t="s">
        <v>1191</v>
      </c>
      <c r="C346" s="22" t="s">
        <v>68</v>
      </c>
      <c r="D346" s="22" t="s">
        <v>33</v>
      </c>
      <c r="E346" s="22" t="s">
        <v>555</v>
      </c>
      <c r="F346" s="22"/>
      <c r="G346" s="130">
        <v>13594.7</v>
      </c>
      <c r="H346" s="130">
        <v>13009.8</v>
      </c>
      <c r="I346" s="131">
        <f t="shared" si="5"/>
        <v>95.69758803062957</v>
      </c>
    </row>
    <row r="347" spans="1:9" ht="22.5" outlineLevel="7">
      <c r="A347" s="22" t="s">
        <v>1192</v>
      </c>
      <c r="B347" s="23" t="s">
        <v>254</v>
      </c>
      <c r="C347" s="22" t="s">
        <v>68</v>
      </c>
      <c r="D347" s="22" t="s">
        <v>33</v>
      </c>
      <c r="E347" s="22" t="s">
        <v>555</v>
      </c>
      <c r="F347" s="22" t="s">
        <v>255</v>
      </c>
      <c r="G347" s="130">
        <v>13594.7</v>
      </c>
      <c r="H347" s="130">
        <v>13009.8</v>
      </c>
      <c r="I347" s="131">
        <f t="shared" si="5"/>
        <v>95.69758803062957</v>
      </c>
    </row>
    <row r="348" spans="1:9" ht="12.75" outlineLevel="7">
      <c r="A348" s="22" t="s">
        <v>1193</v>
      </c>
      <c r="B348" s="23" t="s">
        <v>256</v>
      </c>
      <c r="C348" s="22" t="s">
        <v>68</v>
      </c>
      <c r="D348" s="22" t="s">
        <v>33</v>
      </c>
      <c r="E348" s="22" t="s">
        <v>555</v>
      </c>
      <c r="F348" s="22" t="s">
        <v>257</v>
      </c>
      <c r="G348" s="130">
        <v>13594.7</v>
      </c>
      <c r="H348" s="130">
        <v>13009.8</v>
      </c>
      <c r="I348" s="131">
        <f t="shared" si="5"/>
        <v>95.69758803062957</v>
      </c>
    </row>
    <row r="349" spans="1:9" ht="67.5" outlineLevel="5">
      <c r="A349" s="22" t="s">
        <v>1194</v>
      </c>
      <c r="B349" s="24" t="s">
        <v>556</v>
      </c>
      <c r="C349" s="22" t="s">
        <v>68</v>
      </c>
      <c r="D349" s="22" t="s">
        <v>33</v>
      </c>
      <c r="E349" s="22" t="s">
        <v>557</v>
      </c>
      <c r="F349" s="22"/>
      <c r="G349" s="130">
        <v>1748.5</v>
      </c>
      <c r="H349" s="130">
        <v>1571</v>
      </c>
      <c r="I349" s="131">
        <f t="shared" si="5"/>
        <v>89.84844152130398</v>
      </c>
    </row>
    <row r="350" spans="1:9" ht="22.5" outlineLevel="7">
      <c r="A350" s="22" t="s">
        <v>1195</v>
      </c>
      <c r="B350" s="23" t="s">
        <v>254</v>
      </c>
      <c r="C350" s="22" t="s">
        <v>68</v>
      </c>
      <c r="D350" s="22" t="s">
        <v>33</v>
      </c>
      <c r="E350" s="22" t="s">
        <v>557</v>
      </c>
      <c r="F350" s="22" t="s">
        <v>255</v>
      </c>
      <c r="G350" s="130">
        <v>1748.5</v>
      </c>
      <c r="H350" s="130">
        <v>1571</v>
      </c>
      <c r="I350" s="131">
        <f t="shared" si="5"/>
        <v>89.84844152130398</v>
      </c>
    </row>
    <row r="351" spans="1:9" ht="12.75" outlineLevel="7">
      <c r="A351" s="22" t="s">
        <v>1196</v>
      </c>
      <c r="B351" s="23" t="s">
        <v>256</v>
      </c>
      <c r="C351" s="22" t="s">
        <v>68</v>
      </c>
      <c r="D351" s="22" t="s">
        <v>33</v>
      </c>
      <c r="E351" s="22" t="s">
        <v>557</v>
      </c>
      <c r="F351" s="22" t="s">
        <v>257</v>
      </c>
      <c r="G351" s="130">
        <v>1748.5</v>
      </c>
      <c r="H351" s="130">
        <v>1571</v>
      </c>
      <c r="I351" s="131">
        <f t="shared" si="5"/>
        <v>89.84844152130398</v>
      </c>
    </row>
    <row r="352" spans="1:9" ht="67.5" outlineLevel="5">
      <c r="A352" s="22" t="s">
        <v>1197</v>
      </c>
      <c r="B352" s="24" t="s">
        <v>1198</v>
      </c>
      <c r="C352" s="22" t="s">
        <v>68</v>
      </c>
      <c r="D352" s="22" t="s">
        <v>33</v>
      </c>
      <c r="E352" s="22" t="s">
        <v>1199</v>
      </c>
      <c r="F352" s="22"/>
      <c r="G352" s="130">
        <v>2937.2</v>
      </c>
      <c r="H352" s="130">
        <v>1965.8</v>
      </c>
      <c r="I352" s="131">
        <f t="shared" si="5"/>
        <v>66.92768623178537</v>
      </c>
    </row>
    <row r="353" spans="1:9" ht="22.5" outlineLevel="7">
      <c r="A353" s="22" t="s">
        <v>1200</v>
      </c>
      <c r="B353" s="23" t="s">
        <v>254</v>
      </c>
      <c r="C353" s="22" t="s">
        <v>68</v>
      </c>
      <c r="D353" s="22" t="s">
        <v>33</v>
      </c>
      <c r="E353" s="22" t="s">
        <v>1199</v>
      </c>
      <c r="F353" s="22" t="s">
        <v>255</v>
      </c>
      <c r="G353" s="130">
        <v>2937.2</v>
      </c>
      <c r="H353" s="130">
        <v>1965.8</v>
      </c>
      <c r="I353" s="131">
        <f t="shared" si="5"/>
        <v>66.92768623178537</v>
      </c>
    </row>
    <row r="354" spans="1:9" ht="12.75" outlineLevel="7">
      <c r="A354" s="22" t="s">
        <v>1201</v>
      </c>
      <c r="B354" s="23" t="s">
        <v>256</v>
      </c>
      <c r="C354" s="22" t="s">
        <v>68</v>
      </c>
      <c r="D354" s="22" t="s">
        <v>33</v>
      </c>
      <c r="E354" s="22" t="s">
        <v>1199</v>
      </c>
      <c r="F354" s="22" t="s">
        <v>257</v>
      </c>
      <c r="G354" s="130">
        <v>2937.2</v>
      </c>
      <c r="H354" s="130">
        <v>1965.8</v>
      </c>
      <c r="I354" s="131">
        <f t="shared" si="5"/>
        <v>66.92768623178537</v>
      </c>
    </row>
    <row r="355" spans="1:9" ht="78.75" outlineLevel="5">
      <c r="A355" s="22" t="s">
        <v>1202</v>
      </c>
      <c r="B355" s="24" t="s">
        <v>1203</v>
      </c>
      <c r="C355" s="22" t="s">
        <v>68</v>
      </c>
      <c r="D355" s="22" t="s">
        <v>33</v>
      </c>
      <c r="E355" s="22" t="s">
        <v>1204</v>
      </c>
      <c r="F355" s="22"/>
      <c r="G355" s="130">
        <v>6880.5</v>
      </c>
      <c r="H355" s="130">
        <v>6229.5</v>
      </c>
      <c r="I355" s="131">
        <f t="shared" si="5"/>
        <v>90.53847830826248</v>
      </c>
    </row>
    <row r="356" spans="1:9" ht="22.5" outlineLevel="7">
      <c r="A356" s="22" t="s">
        <v>1205</v>
      </c>
      <c r="B356" s="23" t="s">
        <v>254</v>
      </c>
      <c r="C356" s="22" t="s">
        <v>68</v>
      </c>
      <c r="D356" s="22" t="s">
        <v>33</v>
      </c>
      <c r="E356" s="22" t="s">
        <v>1204</v>
      </c>
      <c r="F356" s="22" t="s">
        <v>255</v>
      </c>
      <c r="G356" s="130">
        <v>6880.5</v>
      </c>
      <c r="H356" s="130">
        <v>6229.5</v>
      </c>
      <c r="I356" s="131">
        <f t="shared" si="5"/>
        <v>90.53847830826248</v>
      </c>
    </row>
    <row r="357" spans="1:9" ht="12.75" outlineLevel="7">
      <c r="A357" s="22" t="s">
        <v>1206</v>
      </c>
      <c r="B357" s="23" t="s">
        <v>256</v>
      </c>
      <c r="C357" s="22" t="s">
        <v>68</v>
      </c>
      <c r="D357" s="22" t="s">
        <v>33</v>
      </c>
      <c r="E357" s="22" t="s">
        <v>1204</v>
      </c>
      <c r="F357" s="22" t="s">
        <v>257</v>
      </c>
      <c r="G357" s="130">
        <v>6880.5</v>
      </c>
      <c r="H357" s="130">
        <v>6229.5</v>
      </c>
      <c r="I357" s="131">
        <f t="shared" si="5"/>
        <v>90.53847830826248</v>
      </c>
    </row>
    <row r="358" spans="1:9" ht="67.5" outlineLevel="5">
      <c r="A358" s="22" t="s">
        <v>1207</v>
      </c>
      <c r="B358" s="24" t="s">
        <v>1208</v>
      </c>
      <c r="C358" s="22" t="s">
        <v>68</v>
      </c>
      <c r="D358" s="22" t="s">
        <v>33</v>
      </c>
      <c r="E358" s="22" t="s">
        <v>1209</v>
      </c>
      <c r="F358" s="22"/>
      <c r="G358" s="130">
        <v>50</v>
      </c>
      <c r="H358" s="130">
        <v>50</v>
      </c>
      <c r="I358" s="131">
        <f t="shared" si="5"/>
        <v>100</v>
      </c>
    </row>
    <row r="359" spans="1:9" ht="22.5" outlineLevel="7">
      <c r="A359" s="22" t="s">
        <v>1210</v>
      </c>
      <c r="B359" s="23" t="s">
        <v>254</v>
      </c>
      <c r="C359" s="22" t="s">
        <v>68</v>
      </c>
      <c r="D359" s="22" t="s">
        <v>33</v>
      </c>
      <c r="E359" s="22" t="s">
        <v>1209</v>
      </c>
      <c r="F359" s="22" t="s">
        <v>255</v>
      </c>
      <c r="G359" s="130">
        <v>50</v>
      </c>
      <c r="H359" s="130">
        <v>50</v>
      </c>
      <c r="I359" s="131">
        <f t="shared" si="5"/>
        <v>100</v>
      </c>
    </row>
    <row r="360" spans="1:9" ht="12.75" outlineLevel="7">
      <c r="A360" s="22" t="s">
        <v>1211</v>
      </c>
      <c r="B360" s="23" t="s">
        <v>256</v>
      </c>
      <c r="C360" s="22" t="s">
        <v>68</v>
      </c>
      <c r="D360" s="22" t="s">
        <v>33</v>
      </c>
      <c r="E360" s="22" t="s">
        <v>1209</v>
      </c>
      <c r="F360" s="22" t="s">
        <v>257</v>
      </c>
      <c r="G360" s="130">
        <v>50</v>
      </c>
      <c r="H360" s="130">
        <v>50</v>
      </c>
      <c r="I360" s="131">
        <f t="shared" si="5"/>
        <v>100</v>
      </c>
    </row>
    <row r="361" spans="1:9" ht="67.5" outlineLevel="5">
      <c r="A361" s="22" t="s">
        <v>1212</v>
      </c>
      <c r="B361" s="24" t="s">
        <v>1213</v>
      </c>
      <c r="C361" s="22" t="s">
        <v>68</v>
      </c>
      <c r="D361" s="22" t="s">
        <v>33</v>
      </c>
      <c r="E361" s="22" t="s">
        <v>1214</v>
      </c>
      <c r="F361" s="22"/>
      <c r="G361" s="130">
        <v>699.2</v>
      </c>
      <c r="H361" s="130">
        <v>699.2</v>
      </c>
      <c r="I361" s="131">
        <f t="shared" si="5"/>
        <v>100</v>
      </c>
    </row>
    <row r="362" spans="1:9" ht="22.5" outlineLevel="7">
      <c r="A362" s="22" t="s">
        <v>1215</v>
      </c>
      <c r="B362" s="23" t="s">
        <v>254</v>
      </c>
      <c r="C362" s="22" t="s">
        <v>68</v>
      </c>
      <c r="D362" s="22" t="s">
        <v>33</v>
      </c>
      <c r="E362" s="22" t="s">
        <v>1214</v>
      </c>
      <c r="F362" s="22" t="s">
        <v>255</v>
      </c>
      <c r="G362" s="130">
        <v>699.2</v>
      </c>
      <c r="H362" s="130">
        <v>699.2</v>
      </c>
      <c r="I362" s="131">
        <f t="shared" si="5"/>
        <v>100</v>
      </c>
    </row>
    <row r="363" spans="1:9" ht="12.75" outlineLevel="7">
      <c r="A363" s="22" t="s">
        <v>567</v>
      </c>
      <c r="B363" s="23" t="s">
        <v>256</v>
      </c>
      <c r="C363" s="22" t="s">
        <v>68</v>
      </c>
      <c r="D363" s="22" t="s">
        <v>33</v>
      </c>
      <c r="E363" s="22" t="s">
        <v>1214</v>
      </c>
      <c r="F363" s="22" t="s">
        <v>257</v>
      </c>
      <c r="G363" s="130">
        <v>699.2</v>
      </c>
      <c r="H363" s="130">
        <v>699.2</v>
      </c>
      <c r="I363" s="131">
        <f t="shared" si="5"/>
        <v>100</v>
      </c>
    </row>
    <row r="364" spans="1:9" ht="12.75" outlineLevel="2">
      <c r="A364" s="22" t="s">
        <v>1216</v>
      </c>
      <c r="B364" s="23" t="s">
        <v>176</v>
      </c>
      <c r="C364" s="22" t="s">
        <v>68</v>
      </c>
      <c r="D364" s="22" t="s">
        <v>177</v>
      </c>
      <c r="E364" s="22"/>
      <c r="F364" s="22"/>
      <c r="G364" s="130">
        <v>1400</v>
      </c>
      <c r="H364" s="130">
        <v>1274.9</v>
      </c>
      <c r="I364" s="131">
        <f t="shared" si="5"/>
        <v>91.06428571428572</v>
      </c>
    </row>
    <row r="365" spans="1:9" ht="12.75" outlineLevel="3">
      <c r="A365" s="22" t="s">
        <v>1217</v>
      </c>
      <c r="B365" s="23" t="s">
        <v>259</v>
      </c>
      <c r="C365" s="22" t="s">
        <v>68</v>
      </c>
      <c r="D365" s="22" t="s">
        <v>177</v>
      </c>
      <c r="E365" s="22" t="s">
        <v>540</v>
      </c>
      <c r="F365" s="22"/>
      <c r="G365" s="130">
        <v>1400</v>
      </c>
      <c r="H365" s="130">
        <v>1274.9</v>
      </c>
      <c r="I365" s="131">
        <f t="shared" si="5"/>
        <v>91.06428571428572</v>
      </c>
    </row>
    <row r="366" spans="1:9" ht="22.5" outlineLevel="4">
      <c r="A366" s="22" t="s">
        <v>1218</v>
      </c>
      <c r="B366" s="23" t="s">
        <v>558</v>
      </c>
      <c r="C366" s="22" t="s">
        <v>68</v>
      </c>
      <c r="D366" s="22" t="s">
        <v>177</v>
      </c>
      <c r="E366" s="22" t="s">
        <v>559</v>
      </c>
      <c r="F366" s="22"/>
      <c r="G366" s="130">
        <v>1400</v>
      </c>
      <c r="H366" s="130">
        <v>1274.9</v>
      </c>
      <c r="I366" s="131">
        <f t="shared" si="5"/>
        <v>91.06428571428572</v>
      </c>
    </row>
    <row r="367" spans="1:9" ht="45" outlineLevel="5">
      <c r="A367" s="22" t="s">
        <v>1219</v>
      </c>
      <c r="B367" s="23" t="s">
        <v>262</v>
      </c>
      <c r="C367" s="22" t="s">
        <v>68</v>
      </c>
      <c r="D367" s="22" t="s">
        <v>177</v>
      </c>
      <c r="E367" s="22" t="s">
        <v>560</v>
      </c>
      <c r="F367" s="22"/>
      <c r="G367" s="130">
        <v>1400</v>
      </c>
      <c r="H367" s="130">
        <v>1274.9</v>
      </c>
      <c r="I367" s="131">
        <f t="shared" si="5"/>
        <v>91.06428571428572</v>
      </c>
    </row>
    <row r="368" spans="1:9" ht="45" outlineLevel="7">
      <c r="A368" s="22" t="s">
        <v>1220</v>
      </c>
      <c r="B368" s="23" t="s">
        <v>205</v>
      </c>
      <c r="C368" s="22" t="s">
        <v>68</v>
      </c>
      <c r="D368" s="22" t="s">
        <v>177</v>
      </c>
      <c r="E368" s="22" t="s">
        <v>560</v>
      </c>
      <c r="F368" s="22" t="s">
        <v>206</v>
      </c>
      <c r="G368" s="130">
        <v>131.2</v>
      </c>
      <c r="H368" s="130">
        <v>131.2</v>
      </c>
      <c r="I368" s="131">
        <f t="shared" si="5"/>
        <v>100</v>
      </c>
    </row>
    <row r="369" spans="1:9" ht="12.75" outlineLevel="7">
      <c r="A369" s="22" t="s">
        <v>1221</v>
      </c>
      <c r="B369" s="23" t="s">
        <v>251</v>
      </c>
      <c r="C369" s="22" t="s">
        <v>68</v>
      </c>
      <c r="D369" s="22" t="s">
        <v>177</v>
      </c>
      <c r="E369" s="22" t="s">
        <v>560</v>
      </c>
      <c r="F369" s="22" t="s">
        <v>120</v>
      </c>
      <c r="G369" s="130">
        <v>131.2</v>
      </c>
      <c r="H369" s="130">
        <v>131.2</v>
      </c>
      <c r="I369" s="131">
        <f t="shared" si="5"/>
        <v>100</v>
      </c>
    </row>
    <row r="370" spans="1:9" ht="22.5" outlineLevel="7">
      <c r="A370" s="22" t="s">
        <v>1222</v>
      </c>
      <c r="B370" s="23" t="s">
        <v>451</v>
      </c>
      <c r="C370" s="22" t="s">
        <v>68</v>
      </c>
      <c r="D370" s="22" t="s">
        <v>177</v>
      </c>
      <c r="E370" s="22" t="s">
        <v>560</v>
      </c>
      <c r="F370" s="22" t="s">
        <v>208</v>
      </c>
      <c r="G370" s="130">
        <v>755.4</v>
      </c>
      <c r="H370" s="130">
        <v>630.3</v>
      </c>
      <c r="I370" s="131">
        <f t="shared" si="5"/>
        <v>83.43923749007148</v>
      </c>
    </row>
    <row r="371" spans="1:9" ht="22.5" outlineLevel="7">
      <c r="A371" s="22" t="s">
        <v>1223</v>
      </c>
      <c r="B371" s="23" t="s">
        <v>209</v>
      </c>
      <c r="C371" s="22" t="s">
        <v>68</v>
      </c>
      <c r="D371" s="22" t="s">
        <v>177</v>
      </c>
      <c r="E371" s="22" t="s">
        <v>560</v>
      </c>
      <c r="F371" s="22" t="s">
        <v>210</v>
      </c>
      <c r="G371" s="130">
        <v>755.4</v>
      </c>
      <c r="H371" s="130">
        <v>630.3</v>
      </c>
      <c r="I371" s="131">
        <f t="shared" si="5"/>
        <v>83.43923749007148</v>
      </c>
    </row>
    <row r="372" spans="1:9" ht="12.75" outlineLevel="7">
      <c r="A372" s="22" t="s">
        <v>1224</v>
      </c>
      <c r="B372" s="23" t="s">
        <v>263</v>
      </c>
      <c r="C372" s="22" t="s">
        <v>68</v>
      </c>
      <c r="D372" s="22" t="s">
        <v>177</v>
      </c>
      <c r="E372" s="22" t="s">
        <v>560</v>
      </c>
      <c r="F372" s="22" t="s">
        <v>264</v>
      </c>
      <c r="G372" s="130">
        <v>513.4</v>
      </c>
      <c r="H372" s="130">
        <v>513.4</v>
      </c>
      <c r="I372" s="131">
        <f t="shared" si="5"/>
        <v>100</v>
      </c>
    </row>
    <row r="373" spans="1:9" ht="12.75" outlineLevel="7">
      <c r="A373" s="22" t="s">
        <v>273</v>
      </c>
      <c r="B373" s="23" t="s">
        <v>272</v>
      </c>
      <c r="C373" s="22" t="s">
        <v>68</v>
      </c>
      <c r="D373" s="22" t="s">
        <v>177</v>
      </c>
      <c r="E373" s="22" t="s">
        <v>560</v>
      </c>
      <c r="F373" s="22" t="s">
        <v>273</v>
      </c>
      <c r="G373" s="130">
        <v>513.4</v>
      </c>
      <c r="H373" s="130">
        <v>513.4</v>
      </c>
      <c r="I373" s="131">
        <f t="shared" si="5"/>
        <v>100</v>
      </c>
    </row>
    <row r="374" spans="1:9" ht="12.75" outlineLevel="1">
      <c r="A374" s="22" t="s">
        <v>1225</v>
      </c>
      <c r="B374" s="23" t="s">
        <v>201</v>
      </c>
      <c r="C374" s="22" t="s">
        <v>68</v>
      </c>
      <c r="D374" s="22" t="s">
        <v>34</v>
      </c>
      <c r="E374" s="22"/>
      <c r="F374" s="22"/>
      <c r="G374" s="130">
        <v>14061.3</v>
      </c>
      <c r="H374" s="130">
        <v>13970.2</v>
      </c>
      <c r="I374" s="131">
        <f t="shared" si="5"/>
        <v>99.35212249223045</v>
      </c>
    </row>
    <row r="375" spans="1:9" ht="12.75" outlineLevel="2">
      <c r="A375" s="22" t="s">
        <v>1226</v>
      </c>
      <c r="B375" s="23" t="s">
        <v>35</v>
      </c>
      <c r="C375" s="22" t="s">
        <v>68</v>
      </c>
      <c r="D375" s="22" t="s">
        <v>36</v>
      </c>
      <c r="E375" s="22"/>
      <c r="F375" s="22"/>
      <c r="G375" s="130">
        <v>9559.1</v>
      </c>
      <c r="H375" s="130">
        <v>9559</v>
      </c>
      <c r="I375" s="131">
        <f t="shared" si="5"/>
        <v>99.99895387641095</v>
      </c>
    </row>
    <row r="376" spans="1:9" ht="22.5" outlineLevel="3">
      <c r="A376" s="22" t="s">
        <v>1227</v>
      </c>
      <c r="B376" s="23" t="s">
        <v>252</v>
      </c>
      <c r="C376" s="22" t="s">
        <v>68</v>
      </c>
      <c r="D376" s="22" t="s">
        <v>36</v>
      </c>
      <c r="E376" s="22" t="s">
        <v>520</v>
      </c>
      <c r="F376" s="22"/>
      <c r="G376" s="130">
        <v>2053.8</v>
      </c>
      <c r="H376" s="130">
        <v>2053.8</v>
      </c>
      <c r="I376" s="131">
        <f t="shared" si="5"/>
        <v>100</v>
      </c>
    </row>
    <row r="377" spans="1:9" ht="12.75" outlineLevel="4">
      <c r="A377" s="22" t="s">
        <v>1228</v>
      </c>
      <c r="B377" s="23" t="s">
        <v>1229</v>
      </c>
      <c r="C377" s="22" t="s">
        <v>68</v>
      </c>
      <c r="D377" s="22" t="s">
        <v>36</v>
      </c>
      <c r="E377" s="22" t="s">
        <v>1230</v>
      </c>
      <c r="F377" s="22"/>
      <c r="G377" s="130">
        <v>2053.8</v>
      </c>
      <c r="H377" s="130">
        <v>2053.8</v>
      </c>
      <c r="I377" s="131">
        <f t="shared" si="5"/>
        <v>100</v>
      </c>
    </row>
    <row r="378" spans="1:9" ht="67.5" outlineLevel="5">
      <c r="A378" s="22" t="s">
        <v>1231</v>
      </c>
      <c r="B378" s="23" t="s">
        <v>1232</v>
      </c>
      <c r="C378" s="22" t="s">
        <v>68</v>
      </c>
      <c r="D378" s="22" t="s">
        <v>36</v>
      </c>
      <c r="E378" s="22" t="s">
        <v>1233</v>
      </c>
      <c r="F378" s="22"/>
      <c r="G378" s="130">
        <v>754.8</v>
      </c>
      <c r="H378" s="130">
        <v>754.8</v>
      </c>
      <c r="I378" s="131">
        <f t="shared" si="5"/>
        <v>100</v>
      </c>
    </row>
    <row r="379" spans="1:9" ht="12.75" outlineLevel="7">
      <c r="A379" s="22" t="s">
        <v>1234</v>
      </c>
      <c r="B379" s="23" t="s">
        <v>263</v>
      </c>
      <c r="C379" s="22" t="s">
        <v>68</v>
      </c>
      <c r="D379" s="22" t="s">
        <v>36</v>
      </c>
      <c r="E379" s="22" t="s">
        <v>1233</v>
      </c>
      <c r="F379" s="22" t="s">
        <v>264</v>
      </c>
      <c r="G379" s="130">
        <v>754.8</v>
      </c>
      <c r="H379" s="130">
        <v>754.8</v>
      </c>
      <c r="I379" s="131">
        <f t="shared" si="5"/>
        <v>100</v>
      </c>
    </row>
    <row r="380" spans="1:9" ht="22.5" outlineLevel="7">
      <c r="A380" s="22" t="s">
        <v>1235</v>
      </c>
      <c r="B380" s="23" t="s">
        <v>265</v>
      </c>
      <c r="C380" s="22" t="s">
        <v>68</v>
      </c>
      <c r="D380" s="22" t="s">
        <v>36</v>
      </c>
      <c r="E380" s="22" t="s">
        <v>1233</v>
      </c>
      <c r="F380" s="22" t="s">
        <v>266</v>
      </c>
      <c r="G380" s="130">
        <v>754.8</v>
      </c>
      <c r="H380" s="130">
        <v>754.8</v>
      </c>
      <c r="I380" s="131">
        <f t="shared" si="5"/>
        <v>100</v>
      </c>
    </row>
    <row r="381" spans="1:9" ht="56.25" outlineLevel="5">
      <c r="A381" s="22" t="s">
        <v>1236</v>
      </c>
      <c r="B381" s="23" t="s">
        <v>1237</v>
      </c>
      <c r="C381" s="22" t="s">
        <v>68</v>
      </c>
      <c r="D381" s="22" t="s">
        <v>36</v>
      </c>
      <c r="E381" s="22" t="s">
        <v>1238</v>
      </c>
      <c r="F381" s="22"/>
      <c r="G381" s="130">
        <v>1299</v>
      </c>
      <c r="H381" s="130">
        <v>1299</v>
      </c>
      <c r="I381" s="131">
        <f t="shared" si="5"/>
        <v>100</v>
      </c>
    </row>
    <row r="382" spans="1:9" ht="12.75" outlineLevel="7">
      <c r="A382" s="22" t="s">
        <v>1239</v>
      </c>
      <c r="B382" s="23" t="s">
        <v>263</v>
      </c>
      <c r="C382" s="22" t="s">
        <v>68</v>
      </c>
      <c r="D382" s="22" t="s">
        <v>36</v>
      </c>
      <c r="E382" s="22" t="s">
        <v>1238</v>
      </c>
      <c r="F382" s="22" t="s">
        <v>264</v>
      </c>
      <c r="G382" s="130">
        <v>1299</v>
      </c>
      <c r="H382" s="130">
        <v>1299</v>
      </c>
      <c r="I382" s="131">
        <f t="shared" si="5"/>
        <v>100</v>
      </c>
    </row>
    <row r="383" spans="1:9" ht="22.5" outlineLevel="7">
      <c r="A383" s="22" t="s">
        <v>1240</v>
      </c>
      <c r="B383" s="23" t="s">
        <v>265</v>
      </c>
      <c r="C383" s="22" t="s">
        <v>68</v>
      </c>
      <c r="D383" s="22" t="s">
        <v>36</v>
      </c>
      <c r="E383" s="22" t="s">
        <v>1238</v>
      </c>
      <c r="F383" s="22" t="s">
        <v>266</v>
      </c>
      <c r="G383" s="130">
        <v>1299</v>
      </c>
      <c r="H383" s="130">
        <v>1299</v>
      </c>
      <c r="I383" s="131">
        <f t="shared" si="5"/>
        <v>100</v>
      </c>
    </row>
    <row r="384" spans="1:9" ht="12.75" outlineLevel="3">
      <c r="A384" s="22" t="s">
        <v>1241</v>
      </c>
      <c r="B384" s="23" t="s">
        <v>234</v>
      </c>
      <c r="C384" s="22" t="s">
        <v>68</v>
      </c>
      <c r="D384" s="22" t="s">
        <v>36</v>
      </c>
      <c r="E384" s="22" t="s">
        <v>473</v>
      </c>
      <c r="F384" s="22"/>
      <c r="G384" s="130">
        <v>6738.3</v>
      </c>
      <c r="H384" s="130">
        <v>6738.3</v>
      </c>
      <c r="I384" s="131">
        <f t="shared" si="5"/>
        <v>100</v>
      </c>
    </row>
    <row r="385" spans="1:9" ht="22.5" outlineLevel="4">
      <c r="A385" s="22" t="s">
        <v>1242</v>
      </c>
      <c r="B385" s="23" t="s">
        <v>243</v>
      </c>
      <c r="C385" s="22" t="s">
        <v>68</v>
      </c>
      <c r="D385" s="22" t="s">
        <v>36</v>
      </c>
      <c r="E385" s="22" t="s">
        <v>487</v>
      </c>
      <c r="F385" s="22"/>
      <c r="G385" s="130">
        <v>6738.3</v>
      </c>
      <c r="H385" s="130">
        <v>6738.3</v>
      </c>
      <c r="I385" s="131">
        <f t="shared" si="5"/>
        <v>100</v>
      </c>
    </row>
    <row r="386" spans="1:9" ht="78.75" outlineLevel="5">
      <c r="A386" s="22" t="s">
        <v>1243</v>
      </c>
      <c r="B386" s="24" t="s">
        <v>1244</v>
      </c>
      <c r="C386" s="22" t="s">
        <v>68</v>
      </c>
      <c r="D386" s="22" t="s">
        <v>36</v>
      </c>
      <c r="E386" s="22" t="s">
        <v>1245</v>
      </c>
      <c r="F386" s="22"/>
      <c r="G386" s="130">
        <v>673.8</v>
      </c>
      <c r="H386" s="130">
        <v>673.8</v>
      </c>
      <c r="I386" s="131">
        <f t="shared" si="5"/>
        <v>100</v>
      </c>
    </row>
    <row r="387" spans="1:9" ht="22.5" outlineLevel="7">
      <c r="A387" s="22" t="s">
        <v>1246</v>
      </c>
      <c r="B387" s="23" t="s">
        <v>503</v>
      </c>
      <c r="C387" s="22" t="s">
        <v>68</v>
      </c>
      <c r="D387" s="22" t="s">
        <v>36</v>
      </c>
      <c r="E387" s="22" t="s">
        <v>1245</v>
      </c>
      <c r="F387" s="22" t="s">
        <v>270</v>
      </c>
      <c r="G387" s="130">
        <v>673.8</v>
      </c>
      <c r="H387" s="130">
        <v>673.8</v>
      </c>
      <c r="I387" s="131">
        <f t="shared" si="5"/>
        <v>100</v>
      </c>
    </row>
    <row r="388" spans="1:9" ht="12.75" outlineLevel="7">
      <c r="A388" s="22" t="s">
        <v>1247</v>
      </c>
      <c r="B388" s="23" t="s">
        <v>347</v>
      </c>
      <c r="C388" s="22" t="s">
        <v>68</v>
      </c>
      <c r="D388" s="22" t="s">
        <v>36</v>
      </c>
      <c r="E388" s="22" t="s">
        <v>1245</v>
      </c>
      <c r="F388" s="22" t="s">
        <v>334</v>
      </c>
      <c r="G388" s="130">
        <v>673.8</v>
      </c>
      <c r="H388" s="130">
        <v>673.8</v>
      </c>
      <c r="I388" s="131">
        <f t="shared" si="5"/>
        <v>100</v>
      </c>
    </row>
    <row r="389" spans="1:9" ht="56.25" outlineLevel="5">
      <c r="A389" s="22" t="s">
        <v>1248</v>
      </c>
      <c r="B389" s="24" t="s">
        <v>1249</v>
      </c>
      <c r="C389" s="22" t="s">
        <v>68</v>
      </c>
      <c r="D389" s="22" t="s">
        <v>36</v>
      </c>
      <c r="E389" s="22" t="s">
        <v>1250</v>
      </c>
      <c r="F389" s="22"/>
      <c r="G389" s="130">
        <v>6064.5</v>
      </c>
      <c r="H389" s="130">
        <v>6064.5</v>
      </c>
      <c r="I389" s="131">
        <f t="shared" si="5"/>
        <v>100</v>
      </c>
    </row>
    <row r="390" spans="1:9" ht="22.5" outlineLevel="7">
      <c r="A390" s="22" t="s">
        <v>1251</v>
      </c>
      <c r="B390" s="23" t="s">
        <v>503</v>
      </c>
      <c r="C390" s="22" t="s">
        <v>68</v>
      </c>
      <c r="D390" s="22" t="s">
        <v>36</v>
      </c>
      <c r="E390" s="22" t="s">
        <v>1250</v>
      </c>
      <c r="F390" s="22" t="s">
        <v>270</v>
      </c>
      <c r="G390" s="130">
        <v>6064.5</v>
      </c>
      <c r="H390" s="130">
        <v>6064.5</v>
      </c>
      <c r="I390" s="131">
        <f t="shared" si="5"/>
        <v>100</v>
      </c>
    </row>
    <row r="391" spans="1:9" ht="12.75" outlineLevel="7">
      <c r="A391" s="22" t="s">
        <v>1252</v>
      </c>
      <c r="B391" s="23" t="s">
        <v>347</v>
      </c>
      <c r="C391" s="22" t="s">
        <v>68</v>
      </c>
      <c r="D391" s="22" t="s">
        <v>36</v>
      </c>
      <c r="E391" s="22" t="s">
        <v>1250</v>
      </c>
      <c r="F391" s="22" t="s">
        <v>334</v>
      </c>
      <c r="G391" s="130">
        <v>6064.5</v>
      </c>
      <c r="H391" s="130">
        <v>6064.5</v>
      </c>
      <c r="I391" s="131">
        <f t="shared" si="5"/>
        <v>100</v>
      </c>
    </row>
    <row r="392" spans="1:9" ht="22.5" outlineLevel="3">
      <c r="A392" s="22" t="s">
        <v>1253</v>
      </c>
      <c r="B392" s="23" t="s">
        <v>220</v>
      </c>
      <c r="C392" s="22" t="s">
        <v>68</v>
      </c>
      <c r="D392" s="22" t="s">
        <v>36</v>
      </c>
      <c r="E392" s="22" t="s">
        <v>454</v>
      </c>
      <c r="F392" s="22"/>
      <c r="G392" s="130">
        <v>766.9</v>
      </c>
      <c r="H392" s="130">
        <v>766.9</v>
      </c>
      <c r="I392" s="131">
        <f t="shared" si="5"/>
        <v>100</v>
      </c>
    </row>
    <row r="393" spans="1:9" ht="12.75" outlineLevel="4">
      <c r="A393" s="22" t="s">
        <v>1254</v>
      </c>
      <c r="B393" s="23" t="s">
        <v>221</v>
      </c>
      <c r="C393" s="22" t="s">
        <v>68</v>
      </c>
      <c r="D393" s="22" t="s">
        <v>36</v>
      </c>
      <c r="E393" s="22" t="s">
        <v>455</v>
      </c>
      <c r="F393" s="22"/>
      <c r="G393" s="130">
        <v>766.9</v>
      </c>
      <c r="H393" s="130">
        <v>766.9</v>
      </c>
      <c r="I393" s="131">
        <f t="shared" si="5"/>
        <v>100</v>
      </c>
    </row>
    <row r="394" spans="1:9" ht="22.5" outlineLevel="5">
      <c r="A394" s="22" t="s">
        <v>1255</v>
      </c>
      <c r="B394" s="23" t="s">
        <v>1256</v>
      </c>
      <c r="C394" s="22" t="s">
        <v>68</v>
      </c>
      <c r="D394" s="22" t="s">
        <v>36</v>
      </c>
      <c r="E394" s="22" t="s">
        <v>1257</v>
      </c>
      <c r="F394" s="22"/>
      <c r="G394" s="130">
        <v>766.9</v>
      </c>
      <c r="H394" s="130">
        <v>766.9</v>
      </c>
      <c r="I394" s="131">
        <f t="shared" si="5"/>
        <v>100</v>
      </c>
    </row>
    <row r="395" spans="1:9" ht="12.75" outlineLevel="7">
      <c r="A395" s="22" t="s">
        <v>1258</v>
      </c>
      <c r="B395" s="23" t="s">
        <v>224</v>
      </c>
      <c r="C395" s="22" t="s">
        <v>68</v>
      </c>
      <c r="D395" s="22" t="s">
        <v>36</v>
      </c>
      <c r="E395" s="22" t="s">
        <v>1257</v>
      </c>
      <c r="F395" s="22" t="s">
        <v>225</v>
      </c>
      <c r="G395" s="130">
        <v>766.9</v>
      </c>
      <c r="H395" s="130">
        <v>766.9</v>
      </c>
      <c r="I395" s="131">
        <f t="shared" si="5"/>
        <v>100</v>
      </c>
    </row>
    <row r="396" spans="1:9" ht="12.75" outlineLevel="7">
      <c r="A396" s="22" t="s">
        <v>1259</v>
      </c>
      <c r="B396" s="23" t="s">
        <v>226</v>
      </c>
      <c r="C396" s="22" t="s">
        <v>68</v>
      </c>
      <c r="D396" s="22" t="s">
        <v>36</v>
      </c>
      <c r="E396" s="22" t="s">
        <v>1257</v>
      </c>
      <c r="F396" s="22" t="s">
        <v>227</v>
      </c>
      <c r="G396" s="130">
        <v>766.9</v>
      </c>
      <c r="H396" s="130">
        <v>766.9</v>
      </c>
      <c r="I396" s="131">
        <f t="shared" si="5"/>
        <v>100</v>
      </c>
    </row>
    <row r="397" spans="1:9" ht="12.75" outlineLevel="2">
      <c r="A397" s="22" t="s">
        <v>1260</v>
      </c>
      <c r="B397" s="23" t="s">
        <v>106</v>
      </c>
      <c r="C397" s="22" t="s">
        <v>68</v>
      </c>
      <c r="D397" s="22" t="s">
        <v>107</v>
      </c>
      <c r="E397" s="22"/>
      <c r="F397" s="22"/>
      <c r="G397" s="130">
        <v>4502.3</v>
      </c>
      <c r="H397" s="130">
        <v>4411.2</v>
      </c>
      <c r="I397" s="131">
        <f t="shared" si="5"/>
        <v>97.97658974302023</v>
      </c>
    </row>
    <row r="398" spans="1:9" ht="22.5" outlineLevel="3">
      <c r="A398" s="22" t="s">
        <v>1261</v>
      </c>
      <c r="B398" s="23" t="s">
        <v>220</v>
      </c>
      <c r="C398" s="22" t="s">
        <v>68</v>
      </c>
      <c r="D398" s="22" t="s">
        <v>107</v>
      </c>
      <c r="E398" s="22" t="s">
        <v>454</v>
      </c>
      <c r="F398" s="22"/>
      <c r="G398" s="130">
        <v>4502.3</v>
      </c>
      <c r="H398" s="130">
        <v>4411.2</v>
      </c>
      <c r="I398" s="131">
        <f t="shared" si="5"/>
        <v>97.97658974302023</v>
      </c>
    </row>
    <row r="399" spans="1:9" ht="12.75" outlineLevel="4">
      <c r="A399" s="22" t="s">
        <v>1262</v>
      </c>
      <c r="B399" s="23" t="s">
        <v>221</v>
      </c>
      <c r="C399" s="22" t="s">
        <v>68</v>
      </c>
      <c r="D399" s="22" t="s">
        <v>107</v>
      </c>
      <c r="E399" s="22" t="s">
        <v>455</v>
      </c>
      <c r="F399" s="22"/>
      <c r="G399" s="130">
        <v>4502.3</v>
      </c>
      <c r="H399" s="130">
        <v>4411.2</v>
      </c>
      <c r="I399" s="131">
        <f aca="true" t="shared" si="6" ref="I399:I462">H399/G399*100</f>
        <v>97.97658974302023</v>
      </c>
    </row>
    <row r="400" spans="1:9" ht="56.25" outlineLevel="5">
      <c r="A400" s="22" t="s">
        <v>1263</v>
      </c>
      <c r="B400" s="23" t="s">
        <v>561</v>
      </c>
      <c r="C400" s="22" t="s">
        <v>68</v>
      </c>
      <c r="D400" s="22" t="s">
        <v>107</v>
      </c>
      <c r="E400" s="22" t="s">
        <v>562</v>
      </c>
      <c r="F400" s="22"/>
      <c r="G400" s="130">
        <v>4502.3</v>
      </c>
      <c r="H400" s="130">
        <v>4411.2</v>
      </c>
      <c r="I400" s="131">
        <f t="shared" si="6"/>
        <v>97.97658974302023</v>
      </c>
    </row>
    <row r="401" spans="1:9" ht="22.5" outlineLevel="7">
      <c r="A401" s="22" t="s">
        <v>1264</v>
      </c>
      <c r="B401" s="23" t="s">
        <v>503</v>
      </c>
      <c r="C401" s="22" t="s">
        <v>68</v>
      </c>
      <c r="D401" s="22" t="s">
        <v>107</v>
      </c>
      <c r="E401" s="22" t="s">
        <v>562</v>
      </c>
      <c r="F401" s="22" t="s">
        <v>270</v>
      </c>
      <c r="G401" s="130">
        <v>4502.3</v>
      </c>
      <c r="H401" s="130">
        <v>4411.2</v>
      </c>
      <c r="I401" s="131">
        <f t="shared" si="6"/>
        <v>97.97658974302023</v>
      </c>
    </row>
    <row r="402" spans="1:9" ht="12.75" outlineLevel="7">
      <c r="A402" s="22" t="s">
        <v>1265</v>
      </c>
      <c r="B402" s="23" t="s">
        <v>347</v>
      </c>
      <c r="C402" s="22" t="s">
        <v>68</v>
      </c>
      <c r="D402" s="22" t="s">
        <v>107</v>
      </c>
      <c r="E402" s="22" t="s">
        <v>562</v>
      </c>
      <c r="F402" s="22" t="s">
        <v>334</v>
      </c>
      <c r="G402" s="130">
        <v>4502.3</v>
      </c>
      <c r="H402" s="130">
        <v>4411.2</v>
      </c>
      <c r="I402" s="131">
        <f t="shared" si="6"/>
        <v>97.97658974302023</v>
      </c>
    </row>
    <row r="403" spans="1:9" ht="12.75" outlineLevel="1">
      <c r="A403" s="22" t="s">
        <v>1266</v>
      </c>
      <c r="B403" s="23" t="s">
        <v>442</v>
      </c>
      <c r="C403" s="22" t="s">
        <v>68</v>
      </c>
      <c r="D403" s="22" t="s">
        <v>61</v>
      </c>
      <c r="E403" s="22"/>
      <c r="F403" s="22"/>
      <c r="G403" s="130">
        <v>860</v>
      </c>
      <c r="H403" s="130">
        <v>847.8</v>
      </c>
      <c r="I403" s="131">
        <f t="shared" si="6"/>
        <v>98.5813953488372</v>
      </c>
    </row>
    <row r="404" spans="1:9" ht="12.75" outlineLevel="2">
      <c r="A404" s="22" t="s">
        <v>1267</v>
      </c>
      <c r="B404" s="23" t="s">
        <v>44</v>
      </c>
      <c r="C404" s="22" t="s">
        <v>68</v>
      </c>
      <c r="D404" s="22" t="s">
        <v>45</v>
      </c>
      <c r="E404" s="22"/>
      <c r="F404" s="22"/>
      <c r="G404" s="130">
        <v>860</v>
      </c>
      <c r="H404" s="130">
        <v>847.8</v>
      </c>
      <c r="I404" s="131">
        <f t="shared" si="6"/>
        <v>98.5813953488372</v>
      </c>
    </row>
    <row r="405" spans="1:9" ht="22.5" outlineLevel="3">
      <c r="A405" s="22" t="s">
        <v>1268</v>
      </c>
      <c r="B405" s="23" t="s">
        <v>267</v>
      </c>
      <c r="C405" s="22" t="s">
        <v>68</v>
      </c>
      <c r="D405" s="22" t="s">
        <v>45</v>
      </c>
      <c r="E405" s="22" t="s">
        <v>563</v>
      </c>
      <c r="F405" s="22"/>
      <c r="G405" s="130">
        <v>860</v>
      </c>
      <c r="H405" s="130">
        <v>847.8</v>
      </c>
      <c r="I405" s="131">
        <f t="shared" si="6"/>
        <v>98.5813953488372</v>
      </c>
    </row>
    <row r="406" spans="1:9" ht="12.75" outlineLevel="4">
      <c r="A406" s="22" t="s">
        <v>1269</v>
      </c>
      <c r="B406" s="23" t="s">
        <v>217</v>
      </c>
      <c r="C406" s="22" t="s">
        <v>68</v>
      </c>
      <c r="D406" s="22" t="s">
        <v>45</v>
      </c>
      <c r="E406" s="22" t="s">
        <v>564</v>
      </c>
      <c r="F406" s="22"/>
      <c r="G406" s="130">
        <v>860</v>
      </c>
      <c r="H406" s="130">
        <v>847.8</v>
      </c>
      <c r="I406" s="131">
        <f t="shared" si="6"/>
        <v>98.5813953488372</v>
      </c>
    </row>
    <row r="407" spans="1:9" ht="67.5" outlineLevel="5">
      <c r="A407" s="22" t="s">
        <v>1270</v>
      </c>
      <c r="B407" s="24" t="s">
        <v>565</v>
      </c>
      <c r="C407" s="22" t="s">
        <v>68</v>
      </c>
      <c r="D407" s="22" t="s">
        <v>45</v>
      </c>
      <c r="E407" s="22" t="s">
        <v>566</v>
      </c>
      <c r="F407" s="22"/>
      <c r="G407" s="130">
        <v>860</v>
      </c>
      <c r="H407" s="130">
        <v>847.8</v>
      </c>
      <c r="I407" s="131">
        <f t="shared" si="6"/>
        <v>98.5813953488372</v>
      </c>
    </row>
    <row r="408" spans="1:9" ht="45" outlineLevel="7">
      <c r="A408" s="22" t="s">
        <v>1271</v>
      </c>
      <c r="B408" s="23" t="s">
        <v>205</v>
      </c>
      <c r="C408" s="22" t="s">
        <v>68</v>
      </c>
      <c r="D408" s="22" t="s">
        <v>45</v>
      </c>
      <c r="E408" s="22" t="s">
        <v>566</v>
      </c>
      <c r="F408" s="22" t="s">
        <v>206</v>
      </c>
      <c r="G408" s="130">
        <v>387</v>
      </c>
      <c r="H408" s="130">
        <v>382.2</v>
      </c>
      <c r="I408" s="131">
        <f t="shared" si="6"/>
        <v>98.75968992248062</v>
      </c>
    </row>
    <row r="409" spans="1:9" ht="12.75" outlineLevel="7">
      <c r="A409" s="22" t="s">
        <v>1272</v>
      </c>
      <c r="B409" s="23" t="s">
        <v>251</v>
      </c>
      <c r="C409" s="22" t="s">
        <v>68</v>
      </c>
      <c r="D409" s="22" t="s">
        <v>45</v>
      </c>
      <c r="E409" s="22" t="s">
        <v>566</v>
      </c>
      <c r="F409" s="22" t="s">
        <v>120</v>
      </c>
      <c r="G409" s="130">
        <v>387</v>
      </c>
      <c r="H409" s="130">
        <v>382.2</v>
      </c>
      <c r="I409" s="131">
        <f t="shared" si="6"/>
        <v>98.75968992248062</v>
      </c>
    </row>
    <row r="410" spans="1:9" ht="22.5" outlineLevel="7">
      <c r="A410" s="22" t="s">
        <v>1273</v>
      </c>
      <c r="B410" s="23" t="s">
        <v>451</v>
      </c>
      <c r="C410" s="22" t="s">
        <v>68</v>
      </c>
      <c r="D410" s="22" t="s">
        <v>45</v>
      </c>
      <c r="E410" s="22" t="s">
        <v>566</v>
      </c>
      <c r="F410" s="22" t="s">
        <v>208</v>
      </c>
      <c r="G410" s="130">
        <v>223</v>
      </c>
      <c r="H410" s="130">
        <v>217.3</v>
      </c>
      <c r="I410" s="131">
        <f t="shared" si="6"/>
        <v>97.44394618834082</v>
      </c>
    </row>
    <row r="411" spans="1:9" ht="22.5" outlineLevel="7">
      <c r="A411" s="22" t="s">
        <v>1274</v>
      </c>
      <c r="B411" s="23" t="s">
        <v>209</v>
      </c>
      <c r="C411" s="22" t="s">
        <v>68</v>
      </c>
      <c r="D411" s="22" t="s">
        <v>45</v>
      </c>
      <c r="E411" s="22" t="s">
        <v>566</v>
      </c>
      <c r="F411" s="22" t="s">
        <v>210</v>
      </c>
      <c r="G411" s="130">
        <v>223</v>
      </c>
      <c r="H411" s="130">
        <v>217.3</v>
      </c>
      <c r="I411" s="131">
        <f t="shared" si="6"/>
        <v>97.44394618834082</v>
      </c>
    </row>
    <row r="412" spans="1:9" ht="12.75" outlineLevel="7">
      <c r="A412" s="22" t="s">
        <v>1275</v>
      </c>
      <c r="B412" s="23" t="s">
        <v>263</v>
      </c>
      <c r="C412" s="22" t="s">
        <v>68</v>
      </c>
      <c r="D412" s="22" t="s">
        <v>45</v>
      </c>
      <c r="E412" s="22" t="s">
        <v>566</v>
      </c>
      <c r="F412" s="22" t="s">
        <v>264</v>
      </c>
      <c r="G412" s="130">
        <v>250</v>
      </c>
      <c r="H412" s="130">
        <v>248.4</v>
      </c>
      <c r="I412" s="131">
        <f t="shared" si="6"/>
        <v>99.36</v>
      </c>
    </row>
    <row r="413" spans="1:9" ht="12.75" outlineLevel="7">
      <c r="A413" s="22" t="s">
        <v>270</v>
      </c>
      <c r="B413" s="23" t="s">
        <v>272</v>
      </c>
      <c r="C413" s="22" t="s">
        <v>68</v>
      </c>
      <c r="D413" s="22" t="s">
        <v>45</v>
      </c>
      <c r="E413" s="22" t="s">
        <v>566</v>
      </c>
      <c r="F413" s="22" t="s">
        <v>273</v>
      </c>
      <c r="G413" s="130">
        <v>250</v>
      </c>
      <c r="H413" s="130">
        <v>248.4</v>
      </c>
      <c r="I413" s="131">
        <f t="shared" si="6"/>
        <v>99.36</v>
      </c>
    </row>
    <row r="414" spans="1:9" ht="21.75">
      <c r="A414" s="25" t="s">
        <v>1276</v>
      </c>
      <c r="B414" s="26" t="s">
        <v>51</v>
      </c>
      <c r="C414" s="25" t="s">
        <v>79</v>
      </c>
      <c r="D414" s="25"/>
      <c r="E414" s="25"/>
      <c r="F414" s="25"/>
      <c r="G414" s="128">
        <v>546356.5</v>
      </c>
      <c r="H414" s="128">
        <v>535515.3</v>
      </c>
      <c r="I414" s="129">
        <f t="shared" si="6"/>
        <v>98.01572782606229</v>
      </c>
    </row>
    <row r="415" spans="1:9" ht="12.75" outlineLevel="1">
      <c r="A415" s="22" t="s">
        <v>1277</v>
      </c>
      <c r="B415" s="23" t="s">
        <v>200</v>
      </c>
      <c r="C415" s="22" t="s">
        <v>79</v>
      </c>
      <c r="D415" s="22" t="s">
        <v>29</v>
      </c>
      <c r="E415" s="22"/>
      <c r="F415" s="22"/>
      <c r="G415" s="130">
        <v>526897.5</v>
      </c>
      <c r="H415" s="130">
        <v>518672.3</v>
      </c>
      <c r="I415" s="131">
        <f t="shared" si="6"/>
        <v>98.43893736447791</v>
      </c>
    </row>
    <row r="416" spans="1:9" ht="12.75" outlineLevel="2">
      <c r="A416" s="22" t="s">
        <v>1278</v>
      </c>
      <c r="B416" s="23" t="s">
        <v>52</v>
      </c>
      <c r="C416" s="22" t="s">
        <v>79</v>
      </c>
      <c r="D416" s="22" t="s">
        <v>53</v>
      </c>
      <c r="E416" s="22"/>
      <c r="F416" s="22"/>
      <c r="G416" s="130">
        <v>136502.9</v>
      </c>
      <c r="H416" s="130">
        <v>133015.3</v>
      </c>
      <c r="I416" s="131">
        <f t="shared" si="6"/>
        <v>97.44503596626885</v>
      </c>
    </row>
    <row r="417" spans="1:9" ht="12.75" outlineLevel="3">
      <c r="A417" s="22" t="s">
        <v>1279</v>
      </c>
      <c r="B417" s="23" t="s">
        <v>268</v>
      </c>
      <c r="C417" s="22" t="s">
        <v>79</v>
      </c>
      <c r="D417" s="22" t="s">
        <v>53</v>
      </c>
      <c r="E417" s="22" t="s">
        <v>512</v>
      </c>
      <c r="F417" s="22"/>
      <c r="G417" s="130">
        <v>136355</v>
      </c>
      <c r="H417" s="130">
        <v>132921.8</v>
      </c>
      <c r="I417" s="131">
        <f t="shared" si="6"/>
        <v>97.482160536834</v>
      </c>
    </row>
    <row r="418" spans="1:9" ht="22.5" outlineLevel="4">
      <c r="A418" s="22" t="s">
        <v>1280</v>
      </c>
      <c r="B418" s="23" t="s">
        <v>346</v>
      </c>
      <c r="C418" s="22" t="s">
        <v>79</v>
      </c>
      <c r="D418" s="22" t="s">
        <v>53</v>
      </c>
      <c r="E418" s="22" t="s">
        <v>513</v>
      </c>
      <c r="F418" s="22"/>
      <c r="G418" s="130">
        <v>136355</v>
      </c>
      <c r="H418" s="130">
        <v>132921.8</v>
      </c>
      <c r="I418" s="131">
        <f t="shared" si="6"/>
        <v>97.482160536834</v>
      </c>
    </row>
    <row r="419" spans="1:9" ht="78.75" outlineLevel="5">
      <c r="A419" s="22" t="s">
        <v>1281</v>
      </c>
      <c r="B419" s="24" t="s">
        <v>1282</v>
      </c>
      <c r="C419" s="22" t="s">
        <v>79</v>
      </c>
      <c r="D419" s="22" t="s">
        <v>53</v>
      </c>
      <c r="E419" s="22" t="s">
        <v>568</v>
      </c>
      <c r="F419" s="22"/>
      <c r="G419" s="130">
        <v>1415.8</v>
      </c>
      <c r="H419" s="130">
        <v>1415.8</v>
      </c>
      <c r="I419" s="131">
        <f t="shared" si="6"/>
        <v>100</v>
      </c>
    </row>
    <row r="420" spans="1:9" ht="45" outlineLevel="7">
      <c r="A420" s="22" t="s">
        <v>1283</v>
      </c>
      <c r="B420" s="23" t="s">
        <v>205</v>
      </c>
      <c r="C420" s="22" t="s">
        <v>79</v>
      </c>
      <c r="D420" s="22" t="s">
        <v>53</v>
      </c>
      <c r="E420" s="22" t="s">
        <v>568</v>
      </c>
      <c r="F420" s="22" t="s">
        <v>206</v>
      </c>
      <c r="G420" s="130">
        <v>721.4</v>
      </c>
      <c r="H420" s="130">
        <v>721.4</v>
      </c>
      <c r="I420" s="131">
        <f t="shared" si="6"/>
        <v>100</v>
      </c>
    </row>
    <row r="421" spans="1:9" ht="12.75" outlineLevel="7">
      <c r="A421" s="22" t="s">
        <v>1284</v>
      </c>
      <c r="B421" s="23" t="s">
        <v>251</v>
      </c>
      <c r="C421" s="22" t="s">
        <v>79</v>
      </c>
      <c r="D421" s="22" t="s">
        <v>53</v>
      </c>
      <c r="E421" s="22" t="s">
        <v>568</v>
      </c>
      <c r="F421" s="22" t="s">
        <v>120</v>
      </c>
      <c r="G421" s="130">
        <v>721.4</v>
      </c>
      <c r="H421" s="130">
        <v>721.4</v>
      </c>
      <c r="I421" s="131">
        <f t="shared" si="6"/>
        <v>100</v>
      </c>
    </row>
    <row r="422" spans="1:9" ht="22.5" outlineLevel="7">
      <c r="A422" s="22" t="s">
        <v>1285</v>
      </c>
      <c r="B422" s="23" t="s">
        <v>254</v>
      </c>
      <c r="C422" s="22" t="s">
        <v>79</v>
      </c>
      <c r="D422" s="22" t="s">
        <v>53</v>
      </c>
      <c r="E422" s="22" t="s">
        <v>568</v>
      </c>
      <c r="F422" s="22" t="s">
        <v>255</v>
      </c>
      <c r="G422" s="130">
        <v>694.3</v>
      </c>
      <c r="H422" s="130">
        <v>694.3</v>
      </c>
      <c r="I422" s="131">
        <f t="shared" si="6"/>
        <v>100</v>
      </c>
    </row>
    <row r="423" spans="1:9" ht="12.75" outlineLevel="7">
      <c r="A423" s="22" t="s">
        <v>334</v>
      </c>
      <c r="B423" s="23" t="s">
        <v>256</v>
      </c>
      <c r="C423" s="22" t="s">
        <v>79</v>
      </c>
      <c r="D423" s="22" t="s">
        <v>53</v>
      </c>
      <c r="E423" s="22" t="s">
        <v>568</v>
      </c>
      <c r="F423" s="22" t="s">
        <v>257</v>
      </c>
      <c r="G423" s="130">
        <v>694.3</v>
      </c>
      <c r="H423" s="130">
        <v>694.3</v>
      </c>
      <c r="I423" s="131">
        <f t="shared" si="6"/>
        <v>100</v>
      </c>
    </row>
    <row r="424" spans="1:9" ht="146.25" outlineLevel="5">
      <c r="A424" s="22" t="s">
        <v>1286</v>
      </c>
      <c r="B424" s="24" t="s">
        <v>569</v>
      </c>
      <c r="C424" s="22" t="s">
        <v>79</v>
      </c>
      <c r="D424" s="22" t="s">
        <v>53</v>
      </c>
      <c r="E424" s="22" t="s">
        <v>570</v>
      </c>
      <c r="F424" s="22"/>
      <c r="G424" s="130">
        <v>30470.4</v>
      </c>
      <c r="H424" s="130">
        <v>30452.4</v>
      </c>
      <c r="I424" s="131">
        <f t="shared" si="6"/>
        <v>99.94092627599244</v>
      </c>
    </row>
    <row r="425" spans="1:9" ht="45" outlineLevel="7">
      <c r="A425" s="22" t="s">
        <v>1287</v>
      </c>
      <c r="B425" s="23" t="s">
        <v>205</v>
      </c>
      <c r="C425" s="22" t="s">
        <v>79</v>
      </c>
      <c r="D425" s="22" t="s">
        <v>53</v>
      </c>
      <c r="E425" s="22" t="s">
        <v>570</v>
      </c>
      <c r="F425" s="22" t="s">
        <v>206</v>
      </c>
      <c r="G425" s="130">
        <v>15506.2</v>
      </c>
      <c r="H425" s="130">
        <v>15506.2</v>
      </c>
      <c r="I425" s="131">
        <f t="shared" si="6"/>
        <v>100</v>
      </c>
    </row>
    <row r="426" spans="1:9" ht="12.75" outlineLevel="7">
      <c r="A426" s="22" t="s">
        <v>1288</v>
      </c>
      <c r="B426" s="23" t="s">
        <v>251</v>
      </c>
      <c r="C426" s="22" t="s">
        <v>79</v>
      </c>
      <c r="D426" s="22" t="s">
        <v>53</v>
      </c>
      <c r="E426" s="22" t="s">
        <v>570</v>
      </c>
      <c r="F426" s="22" t="s">
        <v>120</v>
      </c>
      <c r="G426" s="130">
        <v>15506.2</v>
      </c>
      <c r="H426" s="130">
        <v>15506.2</v>
      </c>
      <c r="I426" s="131">
        <f t="shared" si="6"/>
        <v>100</v>
      </c>
    </row>
    <row r="427" spans="1:9" ht="22.5" outlineLevel="7">
      <c r="A427" s="22" t="s">
        <v>1289</v>
      </c>
      <c r="B427" s="23" t="s">
        <v>254</v>
      </c>
      <c r="C427" s="22" t="s">
        <v>79</v>
      </c>
      <c r="D427" s="22" t="s">
        <v>53</v>
      </c>
      <c r="E427" s="22" t="s">
        <v>570</v>
      </c>
      <c r="F427" s="22" t="s">
        <v>255</v>
      </c>
      <c r="G427" s="130">
        <v>14956.3</v>
      </c>
      <c r="H427" s="130">
        <v>14938.8</v>
      </c>
      <c r="I427" s="131">
        <f t="shared" si="6"/>
        <v>99.88299245134158</v>
      </c>
    </row>
    <row r="428" spans="1:9" ht="12.75" outlineLevel="7">
      <c r="A428" s="22" t="s">
        <v>1290</v>
      </c>
      <c r="B428" s="23" t="s">
        <v>256</v>
      </c>
      <c r="C428" s="22" t="s">
        <v>79</v>
      </c>
      <c r="D428" s="22" t="s">
        <v>53</v>
      </c>
      <c r="E428" s="22" t="s">
        <v>570</v>
      </c>
      <c r="F428" s="22" t="s">
        <v>257</v>
      </c>
      <c r="G428" s="130">
        <v>14956.3</v>
      </c>
      <c r="H428" s="130">
        <v>14938.8</v>
      </c>
      <c r="I428" s="131">
        <f t="shared" si="6"/>
        <v>99.88299245134158</v>
      </c>
    </row>
    <row r="429" spans="1:9" ht="12.75" outlineLevel="7">
      <c r="A429" s="22" t="s">
        <v>1291</v>
      </c>
      <c r="B429" s="23" t="s">
        <v>224</v>
      </c>
      <c r="C429" s="22" t="s">
        <v>79</v>
      </c>
      <c r="D429" s="22" t="s">
        <v>53</v>
      </c>
      <c r="E429" s="22" t="s">
        <v>570</v>
      </c>
      <c r="F429" s="22" t="s">
        <v>225</v>
      </c>
      <c r="G429" s="130">
        <v>7.9</v>
      </c>
      <c r="H429" s="130">
        <v>7.4</v>
      </c>
      <c r="I429" s="131">
        <f t="shared" si="6"/>
        <v>93.67088607594937</v>
      </c>
    </row>
    <row r="430" spans="1:9" ht="12.75" outlineLevel="7">
      <c r="A430" s="22" t="s">
        <v>1292</v>
      </c>
      <c r="B430" s="23" t="s">
        <v>226</v>
      </c>
      <c r="C430" s="22" t="s">
        <v>79</v>
      </c>
      <c r="D430" s="22" t="s">
        <v>53</v>
      </c>
      <c r="E430" s="22" t="s">
        <v>570</v>
      </c>
      <c r="F430" s="22" t="s">
        <v>227</v>
      </c>
      <c r="G430" s="130">
        <v>7.9</v>
      </c>
      <c r="H430" s="130">
        <v>7.4</v>
      </c>
      <c r="I430" s="131">
        <f t="shared" si="6"/>
        <v>93.67088607594937</v>
      </c>
    </row>
    <row r="431" spans="1:9" ht="146.25" outlineLevel="5">
      <c r="A431" s="22" t="s">
        <v>1293</v>
      </c>
      <c r="B431" s="24" t="s">
        <v>571</v>
      </c>
      <c r="C431" s="22" t="s">
        <v>79</v>
      </c>
      <c r="D431" s="22" t="s">
        <v>53</v>
      </c>
      <c r="E431" s="22" t="s">
        <v>572</v>
      </c>
      <c r="F431" s="22"/>
      <c r="G431" s="130">
        <v>48874.5</v>
      </c>
      <c r="H431" s="130">
        <v>48842</v>
      </c>
      <c r="I431" s="131">
        <f t="shared" si="6"/>
        <v>99.93350315604252</v>
      </c>
    </row>
    <row r="432" spans="1:9" ht="45" outlineLevel="7">
      <c r="A432" s="22" t="s">
        <v>1294</v>
      </c>
      <c r="B432" s="23" t="s">
        <v>205</v>
      </c>
      <c r="C432" s="22" t="s">
        <v>79</v>
      </c>
      <c r="D432" s="22" t="s">
        <v>53</v>
      </c>
      <c r="E432" s="22" t="s">
        <v>572</v>
      </c>
      <c r="F432" s="22" t="s">
        <v>206</v>
      </c>
      <c r="G432" s="130">
        <v>21693.9</v>
      </c>
      <c r="H432" s="130">
        <v>21693.9</v>
      </c>
      <c r="I432" s="131">
        <f t="shared" si="6"/>
        <v>100</v>
      </c>
    </row>
    <row r="433" spans="1:9" ht="12.75" outlineLevel="7">
      <c r="A433" s="22" t="s">
        <v>1295</v>
      </c>
      <c r="B433" s="23" t="s">
        <v>251</v>
      </c>
      <c r="C433" s="22" t="s">
        <v>79</v>
      </c>
      <c r="D433" s="22" t="s">
        <v>53</v>
      </c>
      <c r="E433" s="22" t="s">
        <v>572</v>
      </c>
      <c r="F433" s="22" t="s">
        <v>120</v>
      </c>
      <c r="G433" s="130">
        <v>21693.9</v>
      </c>
      <c r="H433" s="130">
        <v>21693.9</v>
      </c>
      <c r="I433" s="131">
        <f t="shared" si="6"/>
        <v>100</v>
      </c>
    </row>
    <row r="434" spans="1:9" ht="22.5" outlineLevel="7">
      <c r="A434" s="22" t="s">
        <v>1296</v>
      </c>
      <c r="B434" s="23" t="s">
        <v>451</v>
      </c>
      <c r="C434" s="22" t="s">
        <v>79</v>
      </c>
      <c r="D434" s="22" t="s">
        <v>53</v>
      </c>
      <c r="E434" s="22" t="s">
        <v>572</v>
      </c>
      <c r="F434" s="22" t="s">
        <v>208</v>
      </c>
      <c r="G434" s="130">
        <v>1330.6</v>
      </c>
      <c r="H434" s="130">
        <v>1313.9</v>
      </c>
      <c r="I434" s="131">
        <f t="shared" si="6"/>
        <v>98.74492710055615</v>
      </c>
    </row>
    <row r="435" spans="1:9" ht="22.5" outlineLevel="7">
      <c r="A435" s="22" t="s">
        <v>1297</v>
      </c>
      <c r="B435" s="23" t="s">
        <v>209</v>
      </c>
      <c r="C435" s="22" t="s">
        <v>79</v>
      </c>
      <c r="D435" s="22" t="s">
        <v>53</v>
      </c>
      <c r="E435" s="22" t="s">
        <v>572</v>
      </c>
      <c r="F435" s="22" t="s">
        <v>210</v>
      </c>
      <c r="G435" s="130">
        <v>1330.6</v>
      </c>
      <c r="H435" s="130">
        <v>1313.9</v>
      </c>
      <c r="I435" s="131">
        <f t="shared" si="6"/>
        <v>98.74492710055615</v>
      </c>
    </row>
    <row r="436" spans="1:9" ht="22.5" outlineLevel="7">
      <c r="A436" s="22" t="s">
        <v>1298</v>
      </c>
      <c r="B436" s="23" t="s">
        <v>254</v>
      </c>
      <c r="C436" s="22" t="s">
        <v>79</v>
      </c>
      <c r="D436" s="22" t="s">
        <v>53</v>
      </c>
      <c r="E436" s="22" t="s">
        <v>572</v>
      </c>
      <c r="F436" s="22" t="s">
        <v>255</v>
      </c>
      <c r="G436" s="130">
        <v>25848.9</v>
      </c>
      <c r="H436" s="130">
        <v>25833</v>
      </c>
      <c r="I436" s="131">
        <f t="shared" si="6"/>
        <v>99.93848867843505</v>
      </c>
    </row>
    <row r="437" spans="1:9" ht="12.75" outlineLevel="7">
      <c r="A437" s="22" t="s">
        <v>1299</v>
      </c>
      <c r="B437" s="23" t="s">
        <v>256</v>
      </c>
      <c r="C437" s="22" t="s">
        <v>79</v>
      </c>
      <c r="D437" s="22" t="s">
        <v>53</v>
      </c>
      <c r="E437" s="22" t="s">
        <v>572</v>
      </c>
      <c r="F437" s="22" t="s">
        <v>257</v>
      </c>
      <c r="G437" s="130">
        <v>25848.9</v>
      </c>
      <c r="H437" s="130">
        <v>25833</v>
      </c>
      <c r="I437" s="131">
        <f t="shared" si="6"/>
        <v>99.93848867843505</v>
      </c>
    </row>
    <row r="438" spans="1:9" ht="12.75" outlineLevel="7">
      <c r="A438" s="22" t="s">
        <v>1300</v>
      </c>
      <c r="B438" s="23" t="s">
        <v>224</v>
      </c>
      <c r="C438" s="22" t="s">
        <v>79</v>
      </c>
      <c r="D438" s="22" t="s">
        <v>53</v>
      </c>
      <c r="E438" s="22" t="s">
        <v>572</v>
      </c>
      <c r="F438" s="22" t="s">
        <v>225</v>
      </c>
      <c r="G438" s="130">
        <v>1.2</v>
      </c>
      <c r="H438" s="130">
        <v>1.2</v>
      </c>
      <c r="I438" s="131">
        <f t="shared" si="6"/>
        <v>100</v>
      </c>
    </row>
    <row r="439" spans="1:9" ht="12.75" outlineLevel="7">
      <c r="A439" s="22" t="s">
        <v>1301</v>
      </c>
      <c r="B439" s="23" t="s">
        <v>226</v>
      </c>
      <c r="C439" s="22" t="s">
        <v>79</v>
      </c>
      <c r="D439" s="22" t="s">
        <v>53</v>
      </c>
      <c r="E439" s="22" t="s">
        <v>572</v>
      </c>
      <c r="F439" s="22" t="s">
        <v>227</v>
      </c>
      <c r="G439" s="130">
        <v>1.2</v>
      </c>
      <c r="H439" s="130">
        <v>1.2</v>
      </c>
      <c r="I439" s="131">
        <f t="shared" si="6"/>
        <v>100</v>
      </c>
    </row>
    <row r="440" spans="1:9" ht="56.25" outlineLevel="5">
      <c r="A440" s="22" t="s">
        <v>1302</v>
      </c>
      <c r="B440" s="23" t="s">
        <v>573</v>
      </c>
      <c r="C440" s="22" t="s">
        <v>79</v>
      </c>
      <c r="D440" s="22" t="s">
        <v>53</v>
      </c>
      <c r="E440" s="22" t="s">
        <v>574</v>
      </c>
      <c r="F440" s="22"/>
      <c r="G440" s="130">
        <v>30271.4</v>
      </c>
      <c r="H440" s="130">
        <v>27785.6</v>
      </c>
      <c r="I440" s="131">
        <f t="shared" si="6"/>
        <v>91.78828861565701</v>
      </c>
    </row>
    <row r="441" spans="1:9" ht="45" outlineLevel="7">
      <c r="A441" s="22" t="s">
        <v>1303</v>
      </c>
      <c r="B441" s="23" t="s">
        <v>205</v>
      </c>
      <c r="C441" s="22" t="s">
        <v>79</v>
      </c>
      <c r="D441" s="22" t="s">
        <v>53</v>
      </c>
      <c r="E441" s="22" t="s">
        <v>574</v>
      </c>
      <c r="F441" s="22" t="s">
        <v>206</v>
      </c>
      <c r="G441" s="130">
        <v>14218.7</v>
      </c>
      <c r="H441" s="130">
        <v>14217.6</v>
      </c>
      <c r="I441" s="131">
        <f t="shared" si="6"/>
        <v>99.99226370905919</v>
      </c>
    </row>
    <row r="442" spans="1:9" ht="12.75" outlineLevel="7">
      <c r="A442" s="22" t="s">
        <v>1304</v>
      </c>
      <c r="B442" s="23" t="s">
        <v>251</v>
      </c>
      <c r="C442" s="22" t="s">
        <v>79</v>
      </c>
      <c r="D442" s="22" t="s">
        <v>53</v>
      </c>
      <c r="E442" s="22" t="s">
        <v>574</v>
      </c>
      <c r="F442" s="22" t="s">
        <v>120</v>
      </c>
      <c r="G442" s="130">
        <v>14218.7</v>
      </c>
      <c r="H442" s="130">
        <v>14217.6</v>
      </c>
      <c r="I442" s="131">
        <f t="shared" si="6"/>
        <v>99.99226370905919</v>
      </c>
    </row>
    <row r="443" spans="1:9" ht="22.5" outlineLevel="7">
      <c r="A443" s="22" t="s">
        <v>186</v>
      </c>
      <c r="B443" s="23" t="s">
        <v>451</v>
      </c>
      <c r="C443" s="22" t="s">
        <v>79</v>
      </c>
      <c r="D443" s="22" t="s">
        <v>53</v>
      </c>
      <c r="E443" s="22" t="s">
        <v>574</v>
      </c>
      <c r="F443" s="22" t="s">
        <v>208</v>
      </c>
      <c r="G443" s="130">
        <v>15736.5</v>
      </c>
      <c r="H443" s="130">
        <v>13253.7</v>
      </c>
      <c r="I443" s="131">
        <f t="shared" si="6"/>
        <v>84.22266704794586</v>
      </c>
    </row>
    <row r="444" spans="1:9" ht="22.5" outlineLevel="7">
      <c r="A444" s="22" t="s">
        <v>1305</v>
      </c>
      <c r="B444" s="23" t="s">
        <v>209</v>
      </c>
      <c r="C444" s="22" t="s">
        <v>79</v>
      </c>
      <c r="D444" s="22" t="s">
        <v>53</v>
      </c>
      <c r="E444" s="22" t="s">
        <v>574</v>
      </c>
      <c r="F444" s="22" t="s">
        <v>210</v>
      </c>
      <c r="G444" s="130">
        <v>15736.5</v>
      </c>
      <c r="H444" s="130">
        <v>13253.7</v>
      </c>
      <c r="I444" s="131">
        <f t="shared" si="6"/>
        <v>84.22266704794586</v>
      </c>
    </row>
    <row r="445" spans="1:9" ht="12.75" outlineLevel="7">
      <c r="A445" s="22" t="s">
        <v>1306</v>
      </c>
      <c r="B445" s="23" t="s">
        <v>224</v>
      </c>
      <c r="C445" s="22" t="s">
        <v>79</v>
      </c>
      <c r="D445" s="22" t="s">
        <v>53</v>
      </c>
      <c r="E445" s="22" t="s">
        <v>574</v>
      </c>
      <c r="F445" s="22" t="s">
        <v>225</v>
      </c>
      <c r="G445" s="130">
        <v>316.2</v>
      </c>
      <c r="H445" s="130">
        <v>314.3</v>
      </c>
      <c r="I445" s="131">
        <f t="shared" si="6"/>
        <v>99.39911448450349</v>
      </c>
    </row>
    <row r="446" spans="1:9" ht="12.75" outlineLevel="7">
      <c r="A446" s="22" t="s">
        <v>1307</v>
      </c>
      <c r="B446" s="23" t="s">
        <v>232</v>
      </c>
      <c r="C446" s="22" t="s">
        <v>79</v>
      </c>
      <c r="D446" s="22" t="s">
        <v>53</v>
      </c>
      <c r="E446" s="22" t="s">
        <v>574</v>
      </c>
      <c r="F446" s="22" t="s">
        <v>233</v>
      </c>
      <c r="G446" s="130">
        <v>10</v>
      </c>
      <c r="H446" s="130">
        <v>10</v>
      </c>
      <c r="I446" s="131">
        <f t="shared" si="6"/>
        <v>100</v>
      </c>
    </row>
    <row r="447" spans="1:9" ht="12.75" outlineLevel="7">
      <c r="A447" s="22" t="s">
        <v>1308</v>
      </c>
      <c r="B447" s="23" t="s">
        <v>226</v>
      </c>
      <c r="C447" s="22" t="s">
        <v>79</v>
      </c>
      <c r="D447" s="22" t="s">
        <v>53</v>
      </c>
      <c r="E447" s="22" t="s">
        <v>574</v>
      </c>
      <c r="F447" s="22" t="s">
        <v>227</v>
      </c>
      <c r="G447" s="130">
        <v>306.2</v>
      </c>
      <c r="H447" s="130">
        <v>304.3</v>
      </c>
      <c r="I447" s="131">
        <f t="shared" si="6"/>
        <v>99.37949052906598</v>
      </c>
    </row>
    <row r="448" spans="1:9" ht="56.25" outlineLevel="5">
      <c r="A448" s="22" t="s">
        <v>1309</v>
      </c>
      <c r="B448" s="23" t="s">
        <v>575</v>
      </c>
      <c r="C448" s="22" t="s">
        <v>79</v>
      </c>
      <c r="D448" s="22" t="s">
        <v>53</v>
      </c>
      <c r="E448" s="22" t="s">
        <v>576</v>
      </c>
      <c r="F448" s="22"/>
      <c r="G448" s="130">
        <v>12122.7</v>
      </c>
      <c r="H448" s="130">
        <v>12040.5</v>
      </c>
      <c r="I448" s="131">
        <f t="shared" si="6"/>
        <v>99.32193323269568</v>
      </c>
    </row>
    <row r="449" spans="1:9" ht="22.5" outlineLevel="7">
      <c r="A449" s="22" t="s">
        <v>1310</v>
      </c>
      <c r="B449" s="23" t="s">
        <v>254</v>
      </c>
      <c r="C449" s="22" t="s">
        <v>79</v>
      </c>
      <c r="D449" s="22" t="s">
        <v>53</v>
      </c>
      <c r="E449" s="22" t="s">
        <v>576</v>
      </c>
      <c r="F449" s="22" t="s">
        <v>255</v>
      </c>
      <c r="G449" s="130">
        <v>12122.7</v>
      </c>
      <c r="H449" s="130">
        <v>12040.5</v>
      </c>
      <c r="I449" s="131">
        <f t="shared" si="6"/>
        <v>99.32193323269568</v>
      </c>
    </row>
    <row r="450" spans="1:9" ht="12.75" outlineLevel="7">
      <c r="A450" s="22" t="s">
        <v>1311</v>
      </c>
      <c r="B450" s="23" t="s">
        <v>256</v>
      </c>
      <c r="C450" s="22" t="s">
        <v>79</v>
      </c>
      <c r="D450" s="22" t="s">
        <v>53</v>
      </c>
      <c r="E450" s="22" t="s">
        <v>576</v>
      </c>
      <c r="F450" s="22" t="s">
        <v>257</v>
      </c>
      <c r="G450" s="130">
        <v>12122.7</v>
      </c>
      <c r="H450" s="130">
        <v>12040.5</v>
      </c>
      <c r="I450" s="131">
        <f t="shared" si="6"/>
        <v>99.32193323269568</v>
      </c>
    </row>
    <row r="451" spans="1:9" ht="56.25" outlineLevel="5">
      <c r="A451" s="22" t="s">
        <v>1312</v>
      </c>
      <c r="B451" s="23" t="s">
        <v>577</v>
      </c>
      <c r="C451" s="22" t="s">
        <v>79</v>
      </c>
      <c r="D451" s="22" t="s">
        <v>53</v>
      </c>
      <c r="E451" s="22" t="s">
        <v>578</v>
      </c>
      <c r="F451" s="22"/>
      <c r="G451" s="130">
        <v>13175.3</v>
      </c>
      <c r="H451" s="130">
        <v>12360.5</v>
      </c>
      <c r="I451" s="131">
        <f t="shared" si="6"/>
        <v>93.8157005912579</v>
      </c>
    </row>
    <row r="452" spans="1:9" ht="22.5" outlineLevel="7">
      <c r="A452" s="22" t="s">
        <v>1313</v>
      </c>
      <c r="B452" s="23" t="s">
        <v>254</v>
      </c>
      <c r="C452" s="22" t="s">
        <v>79</v>
      </c>
      <c r="D452" s="22" t="s">
        <v>53</v>
      </c>
      <c r="E452" s="22" t="s">
        <v>578</v>
      </c>
      <c r="F452" s="22" t="s">
        <v>255</v>
      </c>
      <c r="G452" s="130">
        <v>13175.3</v>
      </c>
      <c r="H452" s="130">
        <v>12360.5</v>
      </c>
      <c r="I452" s="131">
        <f t="shared" si="6"/>
        <v>93.8157005912579</v>
      </c>
    </row>
    <row r="453" spans="1:9" ht="12.75" outlineLevel="7">
      <c r="A453" s="22" t="s">
        <v>1314</v>
      </c>
      <c r="B453" s="23" t="s">
        <v>256</v>
      </c>
      <c r="C453" s="22" t="s">
        <v>79</v>
      </c>
      <c r="D453" s="22" t="s">
        <v>53</v>
      </c>
      <c r="E453" s="22" t="s">
        <v>578</v>
      </c>
      <c r="F453" s="22" t="s">
        <v>257</v>
      </c>
      <c r="G453" s="130">
        <v>13175.3</v>
      </c>
      <c r="H453" s="130">
        <v>12360.5</v>
      </c>
      <c r="I453" s="131">
        <f t="shared" si="6"/>
        <v>93.8157005912579</v>
      </c>
    </row>
    <row r="454" spans="1:9" ht="78.75" outlineLevel="5">
      <c r="A454" s="22" t="s">
        <v>1315</v>
      </c>
      <c r="B454" s="24" t="s">
        <v>269</v>
      </c>
      <c r="C454" s="22" t="s">
        <v>79</v>
      </c>
      <c r="D454" s="22" t="s">
        <v>53</v>
      </c>
      <c r="E454" s="22" t="s">
        <v>579</v>
      </c>
      <c r="F454" s="22"/>
      <c r="G454" s="130">
        <v>25</v>
      </c>
      <c r="H454" s="130">
        <v>25</v>
      </c>
      <c r="I454" s="131">
        <f t="shared" si="6"/>
        <v>100</v>
      </c>
    </row>
    <row r="455" spans="1:9" ht="45" outlineLevel="7">
      <c r="A455" s="22" t="s">
        <v>1316</v>
      </c>
      <c r="B455" s="23" t="s">
        <v>205</v>
      </c>
      <c r="C455" s="22" t="s">
        <v>79</v>
      </c>
      <c r="D455" s="22" t="s">
        <v>53</v>
      </c>
      <c r="E455" s="22" t="s">
        <v>579</v>
      </c>
      <c r="F455" s="22" t="s">
        <v>206</v>
      </c>
      <c r="G455" s="130">
        <v>25</v>
      </c>
      <c r="H455" s="130">
        <v>25</v>
      </c>
      <c r="I455" s="131">
        <f t="shared" si="6"/>
        <v>100</v>
      </c>
    </row>
    <row r="456" spans="1:9" ht="12.75" outlineLevel="7">
      <c r="A456" s="22" t="s">
        <v>1317</v>
      </c>
      <c r="B456" s="23" t="s">
        <v>251</v>
      </c>
      <c r="C456" s="22" t="s">
        <v>79</v>
      </c>
      <c r="D456" s="22" t="s">
        <v>53</v>
      </c>
      <c r="E456" s="22" t="s">
        <v>579</v>
      </c>
      <c r="F456" s="22" t="s">
        <v>120</v>
      </c>
      <c r="G456" s="130">
        <v>25</v>
      </c>
      <c r="H456" s="130">
        <v>25</v>
      </c>
      <c r="I456" s="131">
        <f t="shared" si="6"/>
        <v>100</v>
      </c>
    </row>
    <row r="457" spans="1:9" ht="22.5" outlineLevel="3">
      <c r="A457" s="22" t="s">
        <v>1318</v>
      </c>
      <c r="B457" s="23" t="s">
        <v>240</v>
      </c>
      <c r="C457" s="22" t="s">
        <v>79</v>
      </c>
      <c r="D457" s="22" t="s">
        <v>53</v>
      </c>
      <c r="E457" s="22" t="s">
        <v>480</v>
      </c>
      <c r="F457" s="22"/>
      <c r="G457" s="130">
        <v>147.9</v>
      </c>
      <c r="H457" s="130">
        <v>93.5</v>
      </c>
      <c r="I457" s="131">
        <f t="shared" si="6"/>
        <v>63.2183908045977</v>
      </c>
    </row>
    <row r="458" spans="1:9" ht="12.75" outlineLevel="4">
      <c r="A458" s="22" t="s">
        <v>1319</v>
      </c>
      <c r="B458" s="23" t="s">
        <v>217</v>
      </c>
      <c r="C458" s="22" t="s">
        <v>79</v>
      </c>
      <c r="D458" s="22" t="s">
        <v>53</v>
      </c>
      <c r="E458" s="22" t="s">
        <v>481</v>
      </c>
      <c r="F458" s="22"/>
      <c r="G458" s="130">
        <v>147.9</v>
      </c>
      <c r="H458" s="130">
        <v>93.5</v>
      </c>
      <c r="I458" s="131">
        <f t="shared" si="6"/>
        <v>63.2183908045977</v>
      </c>
    </row>
    <row r="459" spans="1:9" ht="56.25" outlineLevel="5">
      <c r="A459" s="22" t="s">
        <v>1320</v>
      </c>
      <c r="B459" s="23" t="s">
        <v>1321</v>
      </c>
      <c r="C459" s="22" t="s">
        <v>79</v>
      </c>
      <c r="D459" s="22" t="s">
        <v>53</v>
      </c>
      <c r="E459" s="22" t="s">
        <v>599</v>
      </c>
      <c r="F459" s="22"/>
      <c r="G459" s="130">
        <v>70.5</v>
      </c>
      <c r="H459" s="130">
        <v>70.5</v>
      </c>
      <c r="I459" s="131">
        <f t="shared" si="6"/>
        <v>100</v>
      </c>
    </row>
    <row r="460" spans="1:9" ht="22.5" outlineLevel="7">
      <c r="A460" s="22" t="s">
        <v>1322</v>
      </c>
      <c r="B460" s="23" t="s">
        <v>254</v>
      </c>
      <c r="C460" s="22" t="s">
        <v>79</v>
      </c>
      <c r="D460" s="22" t="s">
        <v>53</v>
      </c>
      <c r="E460" s="22" t="s">
        <v>599</v>
      </c>
      <c r="F460" s="22" t="s">
        <v>255</v>
      </c>
      <c r="G460" s="130">
        <v>70.5</v>
      </c>
      <c r="H460" s="130">
        <v>70.5</v>
      </c>
      <c r="I460" s="131">
        <f t="shared" si="6"/>
        <v>100</v>
      </c>
    </row>
    <row r="461" spans="1:9" ht="12.75" outlineLevel="7">
      <c r="A461" s="22" t="s">
        <v>1323</v>
      </c>
      <c r="B461" s="23" t="s">
        <v>256</v>
      </c>
      <c r="C461" s="22" t="s">
        <v>79</v>
      </c>
      <c r="D461" s="22" t="s">
        <v>53</v>
      </c>
      <c r="E461" s="22" t="s">
        <v>599</v>
      </c>
      <c r="F461" s="22" t="s">
        <v>257</v>
      </c>
      <c r="G461" s="130">
        <v>70.5</v>
      </c>
      <c r="H461" s="130">
        <v>70.5</v>
      </c>
      <c r="I461" s="131">
        <f t="shared" si="6"/>
        <v>100</v>
      </c>
    </row>
    <row r="462" spans="1:9" ht="33.75" outlineLevel="5">
      <c r="A462" s="22" t="s">
        <v>1324</v>
      </c>
      <c r="B462" s="23" t="s">
        <v>1325</v>
      </c>
      <c r="C462" s="22" t="s">
        <v>79</v>
      </c>
      <c r="D462" s="22" t="s">
        <v>53</v>
      </c>
      <c r="E462" s="22" t="s">
        <v>580</v>
      </c>
      <c r="F462" s="22"/>
      <c r="G462" s="130">
        <v>76.4</v>
      </c>
      <c r="H462" s="130">
        <v>22</v>
      </c>
      <c r="I462" s="131">
        <f t="shared" si="6"/>
        <v>28.795811518324605</v>
      </c>
    </row>
    <row r="463" spans="1:9" ht="22.5" outlineLevel="7">
      <c r="A463" s="22" t="s">
        <v>1326</v>
      </c>
      <c r="B463" s="23" t="s">
        <v>451</v>
      </c>
      <c r="C463" s="22" t="s">
        <v>79</v>
      </c>
      <c r="D463" s="22" t="s">
        <v>53</v>
      </c>
      <c r="E463" s="22" t="s">
        <v>580</v>
      </c>
      <c r="F463" s="22" t="s">
        <v>208</v>
      </c>
      <c r="G463" s="130">
        <v>76.4</v>
      </c>
      <c r="H463" s="130">
        <v>22</v>
      </c>
      <c r="I463" s="131">
        <f aca="true" t="shared" si="7" ref="I463:I526">H463/G463*100</f>
        <v>28.795811518324605</v>
      </c>
    </row>
    <row r="464" spans="1:9" ht="22.5" outlineLevel="7">
      <c r="A464" s="22" t="s">
        <v>1327</v>
      </c>
      <c r="B464" s="23" t="s">
        <v>209</v>
      </c>
      <c r="C464" s="22" t="s">
        <v>79</v>
      </c>
      <c r="D464" s="22" t="s">
        <v>53</v>
      </c>
      <c r="E464" s="22" t="s">
        <v>580</v>
      </c>
      <c r="F464" s="22" t="s">
        <v>210</v>
      </c>
      <c r="G464" s="130">
        <v>76.4</v>
      </c>
      <c r="H464" s="130">
        <v>22</v>
      </c>
      <c r="I464" s="131">
        <f t="shared" si="7"/>
        <v>28.795811518324605</v>
      </c>
    </row>
    <row r="465" spans="1:9" ht="56.25" outlineLevel="5">
      <c r="A465" s="22" t="s">
        <v>1328</v>
      </c>
      <c r="B465" s="23" t="s">
        <v>1329</v>
      </c>
      <c r="C465" s="22" t="s">
        <v>79</v>
      </c>
      <c r="D465" s="22" t="s">
        <v>53</v>
      </c>
      <c r="E465" s="22" t="s">
        <v>600</v>
      </c>
      <c r="F465" s="22"/>
      <c r="G465" s="130">
        <v>1</v>
      </c>
      <c r="H465" s="130">
        <v>1</v>
      </c>
      <c r="I465" s="131">
        <f t="shared" si="7"/>
        <v>100</v>
      </c>
    </row>
    <row r="466" spans="1:9" ht="22.5" outlineLevel="7">
      <c r="A466" s="22" t="s">
        <v>1330</v>
      </c>
      <c r="B466" s="23" t="s">
        <v>254</v>
      </c>
      <c r="C466" s="22" t="s">
        <v>79</v>
      </c>
      <c r="D466" s="22" t="s">
        <v>53</v>
      </c>
      <c r="E466" s="22" t="s">
        <v>600</v>
      </c>
      <c r="F466" s="22" t="s">
        <v>255</v>
      </c>
      <c r="G466" s="130">
        <v>1</v>
      </c>
      <c r="H466" s="130">
        <v>1</v>
      </c>
      <c r="I466" s="131">
        <f t="shared" si="7"/>
        <v>100</v>
      </c>
    </row>
    <row r="467" spans="1:9" ht="12.75" outlineLevel="7">
      <c r="A467" s="22" t="s">
        <v>1331</v>
      </c>
      <c r="B467" s="23" t="s">
        <v>256</v>
      </c>
      <c r="C467" s="22" t="s">
        <v>79</v>
      </c>
      <c r="D467" s="22" t="s">
        <v>53</v>
      </c>
      <c r="E467" s="22" t="s">
        <v>600</v>
      </c>
      <c r="F467" s="22" t="s">
        <v>257</v>
      </c>
      <c r="G467" s="130">
        <v>1</v>
      </c>
      <c r="H467" s="130">
        <v>1</v>
      </c>
      <c r="I467" s="131">
        <f t="shared" si="7"/>
        <v>100</v>
      </c>
    </row>
    <row r="468" spans="1:9" ht="12.75" outlineLevel="2">
      <c r="A468" s="22" t="s">
        <v>1332</v>
      </c>
      <c r="B468" s="23" t="s">
        <v>54</v>
      </c>
      <c r="C468" s="22" t="s">
        <v>79</v>
      </c>
      <c r="D468" s="22" t="s">
        <v>55</v>
      </c>
      <c r="E468" s="22"/>
      <c r="F468" s="22"/>
      <c r="G468" s="130">
        <v>337027.6</v>
      </c>
      <c r="H468" s="130">
        <v>333774.9</v>
      </c>
      <c r="I468" s="131">
        <f t="shared" si="7"/>
        <v>99.03488616362579</v>
      </c>
    </row>
    <row r="469" spans="1:9" ht="12.75" outlineLevel="3">
      <c r="A469" s="22" t="s">
        <v>1333</v>
      </c>
      <c r="B469" s="23" t="s">
        <v>268</v>
      </c>
      <c r="C469" s="22" t="s">
        <v>79</v>
      </c>
      <c r="D469" s="22" t="s">
        <v>55</v>
      </c>
      <c r="E469" s="22" t="s">
        <v>512</v>
      </c>
      <c r="F469" s="22"/>
      <c r="G469" s="130">
        <v>336989.1</v>
      </c>
      <c r="H469" s="130">
        <v>333768.4</v>
      </c>
      <c r="I469" s="131">
        <f t="shared" si="7"/>
        <v>99.04427175834472</v>
      </c>
    </row>
    <row r="470" spans="1:9" ht="22.5" outlineLevel="4">
      <c r="A470" s="22" t="s">
        <v>1334</v>
      </c>
      <c r="B470" s="23" t="s">
        <v>346</v>
      </c>
      <c r="C470" s="22" t="s">
        <v>79</v>
      </c>
      <c r="D470" s="22" t="s">
        <v>55</v>
      </c>
      <c r="E470" s="22" t="s">
        <v>513</v>
      </c>
      <c r="F470" s="22"/>
      <c r="G470" s="130">
        <v>336889.1</v>
      </c>
      <c r="H470" s="130">
        <v>333768.4</v>
      </c>
      <c r="I470" s="131">
        <f t="shared" si="7"/>
        <v>99.07367142481014</v>
      </c>
    </row>
    <row r="471" spans="1:9" ht="78.75" outlineLevel="5">
      <c r="A471" s="22" t="s">
        <v>1335</v>
      </c>
      <c r="B471" s="24" t="s">
        <v>1282</v>
      </c>
      <c r="C471" s="22" t="s">
        <v>79</v>
      </c>
      <c r="D471" s="22" t="s">
        <v>55</v>
      </c>
      <c r="E471" s="22" t="s">
        <v>568</v>
      </c>
      <c r="F471" s="22"/>
      <c r="G471" s="130">
        <v>2886.9</v>
      </c>
      <c r="H471" s="130">
        <v>2886.9</v>
      </c>
      <c r="I471" s="131">
        <f t="shared" si="7"/>
        <v>100</v>
      </c>
    </row>
    <row r="472" spans="1:9" ht="45" outlineLevel="7">
      <c r="A472" s="22" t="s">
        <v>1336</v>
      </c>
      <c r="B472" s="23" t="s">
        <v>205</v>
      </c>
      <c r="C472" s="22" t="s">
        <v>79</v>
      </c>
      <c r="D472" s="22" t="s">
        <v>55</v>
      </c>
      <c r="E472" s="22" t="s">
        <v>568</v>
      </c>
      <c r="F472" s="22" t="s">
        <v>206</v>
      </c>
      <c r="G472" s="130">
        <v>278.4</v>
      </c>
      <c r="H472" s="130">
        <v>278.4</v>
      </c>
      <c r="I472" s="131">
        <f t="shared" si="7"/>
        <v>100</v>
      </c>
    </row>
    <row r="473" spans="1:9" ht="12.75" outlineLevel="7">
      <c r="A473" s="22" t="s">
        <v>271</v>
      </c>
      <c r="B473" s="23" t="s">
        <v>251</v>
      </c>
      <c r="C473" s="22" t="s">
        <v>79</v>
      </c>
      <c r="D473" s="22" t="s">
        <v>55</v>
      </c>
      <c r="E473" s="22" t="s">
        <v>568</v>
      </c>
      <c r="F473" s="22" t="s">
        <v>120</v>
      </c>
      <c r="G473" s="130">
        <v>278.4</v>
      </c>
      <c r="H473" s="130">
        <v>278.4</v>
      </c>
      <c r="I473" s="131">
        <f t="shared" si="7"/>
        <v>100</v>
      </c>
    </row>
    <row r="474" spans="1:9" ht="22.5" outlineLevel="7">
      <c r="A474" s="22" t="s">
        <v>1337</v>
      </c>
      <c r="B474" s="23" t="s">
        <v>254</v>
      </c>
      <c r="C474" s="22" t="s">
        <v>79</v>
      </c>
      <c r="D474" s="22" t="s">
        <v>55</v>
      </c>
      <c r="E474" s="22" t="s">
        <v>568</v>
      </c>
      <c r="F474" s="22" t="s">
        <v>255</v>
      </c>
      <c r="G474" s="130">
        <v>2608.5</v>
      </c>
      <c r="H474" s="130">
        <v>2608.5</v>
      </c>
      <c r="I474" s="131">
        <f t="shared" si="7"/>
        <v>100</v>
      </c>
    </row>
    <row r="475" spans="1:9" ht="12.75" outlineLevel="7">
      <c r="A475" s="22" t="s">
        <v>1338</v>
      </c>
      <c r="B475" s="23" t="s">
        <v>256</v>
      </c>
      <c r="C475" s="22" t="s">
        <v>79</v>
      </c>
      <c r="D475" s="22" t="s">
        <v>55</v>
      </c>
      <c r="E475" s="22" t="s">
        <v>568</v>
      </c>
      <c r="F475" s="22" t="s">
        <v>257</v>
      </c>
      <c r="G475" s="130">
        <v>2608.5</v>
      </c>
      <c r="H475" s="130">
        <v>2608.5</v>
      </c>
      <c r="I475" s="131">
        <f t="shared" si="7"/>
        <v>100</v>
      </c>
    </row>
    <row r="476" spans="1:9" ht="146.25" outlineLevel="5">
      <c r="A476" s="22" t="s">
        <v>1339</v>
      </c>
      <c r="B476" s="24" t="s">
        <v>581</v>
      </c>
      <c r="C476" s="22" t="s">
        <v>79</v>
      </c>
      <c r="D476" s="22" t="s">
        <v>55</v>
      </c>
      <c r="E476" s="22" t="s">
        <v>582</v>
      </c>
      <c r="F476" s="22"/>
      <c r="G476" s="130">
        <v>34901.5</v>
      </c>
      <c r="H476" s="130">
        <v>34901.5</v>
      </c>
      <c r="I476" s="131">
        <f t="shared" si="7"/>
        <v>100</v>
      </c>
    </row>
    <row r="477" spans="1:9" ht="45" outlineLevel="7">
      <c r="A477" s="22" t="s">
        <v>1340</v>
      </c>
      <c r="B477" s="23" t="s">
        <v>205</v>
      </c>
      <c r="C477" s="22" t="s">
        <v>79</v>
      </c>
      <c r="D477" s="22" t="s">
        <v>55</v>
      </c>
      <c r="E477" s="22" t="s">
        <v>582</v>
      </c>
      <c r="F477" s="22" t="s">
        <v>206</v>
      </c>
      <c r="G477" s="130">
        <v>2364.9</v>
      </c>
      <c r="H477" s="130">
        <v>2364.9</v>
      </c>
      <c r="I477" s="131">
        <f t="shared" si="7"/>
        <v>100</v>
      </c>
    </row>
    <row r="478" spans="1:9" ht="12.75" outlineLevel="7">
      <c r="A478" s="22" t="s">
        <v>1341</v>
      </c>
      <c r="B478" s="23" t="s">
        <v>251</v>
      </c>
      <c r="C478" s="22" t="s">
        <v>79</v>
      </c>
      <c r="D478" s="22" t="s">
        <v>55</v>
      </c>
      <c r="E478" s="22" t="s">
        <v>582</v>
      </c>
      <c r="F478" s="22" t="s">
        <v>120</v>
      </c>
      <c r="G478" s="130">
        <v>2364.9</v>
      </c>
      <c r="H478" s="130">
        <v>2364.9</v>
      </c>
      <c r="I478" s="131">
        <f t="shared" si="7"/>
        <v>100</v>
      </c>
    </row>
    <row r="479" spans="1:9" ht="22.5" outlineLevel="7">
      <c r="A479" s="22" t="s">
        <v>1342</v>
      </c>
      <c r="B479" s="23" t="s">
        <v>254</v>
      </c>
      <c r="C479" s="22" t="s">
        <v>79</v>
      </c>
      <c r="D479" s="22" t="s">
        <v>55</v>
      </c>
      <c r="E479" s="22" t="s">
        <v>582</v>
      </c>
      <c r="F479" s="22" t="s">
        <v>255</v>
      </c>
      <c r="G479" s="130">
        <v>32536.6</v>
      </c>
      <c r="H479" s="130">
        <v>32536.6</v>
      </c>
      <c r="I479" s="131">
        <f t="shared" si="7"/>
        <v>100</v>
      </c>
    </row>
    <row r="480" spans="1:9" ht="12.75" outlineLevel="7">
      <c r="A480" s="22" t="s">
        <v>1343</v>
      </c>
      <c r="B480" s="23" t="s">
        <v>256</v>
      </c>
      <c r="C480" s="22" t="s">
        <v>79</v>
      </c>
      <c r="D480" s="22" t="s">
        <v>55</v>
      </c>
      <c r="E480" s="22" t="s">
        <v>582</v>
      </c>
      <c r="F480" s="22" t="s">
        <v>257</v>
      </c>
      <c r="G480" s="130">
        <v>32536.6</v>
      </c>
      <c r="H480" s="130">
        <v>32536.6</v>
      </c>
      <c r="I480" s="131">
        <f t="shared" si="7"/>
        <v>100</v>
      </c>
    </row>
    <row r="481" spans="1:9" ht="56.25" outlineLevel="5">
      <c r="A481" s="22" t="s">
        <v>1344</v>
      </c>
      <c r="B481" s="23" t="s">
        <v>348</v>
      </c>
      <c r="C481" s="22" t="s">
        <v>79</v>
      </c>
      <c r="D481" s="22" t="s">
        <v>55</v>
      </c>
      <c r="E481" s="22" t="s">
        <v>583</v>
      </c>
      <c r="F481" s="22"/>
      <c r="G481" s="130">
        <v>2737</v>
      </c>
      <c r="H481" s="130">
        <v>2736</v>
      </c>
      <c r="I481" s="131">
        <f t="shared" si="7"/>
        <v>99.9634636463281</v>
      </c>
    </row>
    <row r="482" spans="1:9" ht="22.5" outlineLevel="7">
      <c r="A482" s="22" t="s">
        <v>1345</v>
      </c>
      <c r="B482" s="23" t="s">
        <v>451</v>
      </c>
      <c r="C482" s="22" t="s">
        <v>79</v>
      </c>
      <c r="D482" s="22" t="s">
        <v>55</v>
      </c>
      <c r="E482" s="22" t="s">
        <v>583</v>
      </c>
      <c r="F482" s="22" t="s">
        <v>208</v>
      </c>
      <c r="G482" s="130">
        <v>68.7</v>
      </c>
      <c r="H482" s="130">
        <v>68.7</v>
      </c>
      <c r="I482" s="131">
        <f t="shared" si="7"/>
        <v>100</v>
      </c>
    </row>
    <row r="483" spans="1:9" ht="22.5" outlineLevel="7">
      <c r="A483" s="22" t="s">
        <v>1346</v>
      </c>
      <c r="B483" s="23" t="s">
        <v>209</v>
      </c>
      <c r="C483" s="22" t="s">
        <v>79</v>
      </c>
      <c r="D483" s="22" t="s">
        <v>55</v>
      </c>
      <c r="E483" s="22" t="s">
        <v>583</v>
      </c>
      <c r="F483" s="22" t="s">
        <v>210</v>
      </c>
      <c r="G483" s="130">
        <v>68.7</v>
      </c>
      <c r="H483" s="130">
        <v>68.7</v>
      </c>
      <c r="I483" s="131">
        <f t="shared" si="7"/>
        <v>100</v>
      </c>
    </row>
    <row r="484" spans="1:9" ht="22.5" outlineLevel="7">
      <c r="A484" s="22" t="s">
        <v>1347</v>
      </c>
      <c r="B484" s="23" t="s">
        <v>254</v>
      </c>
      <c r="C484" s="22" t="s">
        <v>79</v>
      </c>
      <c r="D484" s="22" t="s">
        <v>55</v>
      </c>
      <c r="E484" s="22" t="s">
        <v>583</v>
      </c>
      <c r="F484" s="22" t="s">
        <v>255</v>
      </c>
      <c r="G484" s="130">
        <v>2668.3</v>
      </c>
      <c r="H484" s="130">
        <v>2667.3</v>
      </c>
      <c r="I484" s="131">
        <f t="shared" si="7"/>
        <v>99.96252295469024</v>
      </c>
    </row>
    <row r="485" spans="1:9" ht="12.75" outlineLevel="7">
      <c r="A485" s="22" t="s">
        <v>1348</v>
      </c>
      <c r="B485" s="23" t="s">
        <v>256</v>
      </c>
      <c r="C485" s="22" t="s">
        <v>79</v>
      </c>
      <c r="D485" s="22" t="s">
        <v>55</v>
      </c>
      <c r="E485" s="22" t="s">
        <v>583</v>
      </c>
      <c r="F485" s="22" t="s">
        <v>257</v>
      </c>
      <c r="G485" s="130">
        <v>2668.3</v>
      </c>
      <c r="H485" s="130">
        <v>2667.3</v>
      </c>
      <c r="I485" s="131">
        <f t="shared" si="7"/>
        <v>99.96252295469024</v>
      </c>
    </row>
    <row r="486" spans="1:9" ht="135" outlineLevel="5">
      <c r="A486" s="22" t="s">
        <v>1349</v>
      </c>
      <c r="B486" s="24" t="s">
        <v>584</v>
      </c>
      <c r="C486" s="22" t="s">
        <v>79</v>
      </c>
      <c r="D486" s="22" t="s">
        <v>55</v>
      </c>
      <c r="E486" s="22" t="s">
        <v>585</v>
      </c>
      <c r="F486" s="22"/>
      <c r="G486" s="130">
        <v>191292.7</v>
      </c>
      <c r="H486" s="130">
        <v>191162.1</v>
      </c>
      <c r="I486" s="131">
        <f t="shared" si="7"/>
        <v>99.93172766132737</v>
      </c>
    </row>
    <row r="487" spans="1:9" ht="45" outlineLevel="7">
      <c r="A487" s="22" t="s">
        <v>1350</v>
      </c>
      <c r="B487" s="23" t="s">
        <v>205</v>
      </c>
      <c r="C487" s="22" t="s">
        <v>79</v>
      </c>
      <c r="D487" s="22" t="s">
        <v>55</v>
      </c>
      <c r="E487" s="22" t="s">
        <v>585</v>
      </c>
      <c r="F487" s="22" t="s">
        <v>206</v>
      </c>
      <c r="G487" s="130">
        <v>17640.8</v>
      </c>
      <c r="H487" s="130">
        <v>17640.7</v>
      </c>
      <c r="I487" s="131">
        <f t="shared" si="7"/>
        <v>99.99943313228425</v>
      </c>
    </row>
    <row r="488" spans="1:9" ht="12.75" outlineLevel="7">
      <c r="A488" s="22" t="s">
        <v>1351</v>
      </c>
      <c r="B488" s="23" t="s">
        <v>251</v>
      </c>
      <c r="C488" s="22" t="s">
        <v>79</v>
      </c>
      <c r="D488" s="22" t="s">
        <v>55</v>
      </c>
      <c r="E488" s="22" t="s">
        <v>585</v>
      </c>
      <c r="F488" s="22" t="s">
        <v>120</v>
      </c>
      <c r="G488" s="130">
        <v>17640.8</v>
      </c>
      <c r="H488" s="130">
        <v>17640.7</v>
      </c>
      <c r="I488" s="131">
        <f t="shared" si="7"/>
        <v>99.99943313228425</v>
      </c>
    </row>
    <row r="489" spans="1:9" ht="22.5" outlineLevel="7">
      <c r="A489" s="22" t="s">
        <v>1352</v>
      </c>
      <c r="B489" s="23" t="s">
        <v>451</v>
      </c>
      <c r="C489" s="22" t="s">
        <v>79</v>
      </c>
      <c r="D489" s="22" t="s">
        <v>55</v>
      </c>
      <c r="E489" s="22" t="s">
        <v>585</v>
      </c>
      <c r="F489" s="22" t="s">
        <v>208</v>
      </c>
      <c r="G489" s="130">
        <v>913.5</v>
      </c>
      <c r="H489" s="130">
        <v>913.5</v>
      </c>
      <c r="I489" s="131">
        <f t="shared" si="7"/>
        <v>100</v>
      </c>
    </row>
    <row r="490" spans="1:9" ht="22.5" outlineLevel="7">
      <c r="A490" s="22" t="s">
        <v>1353</v>
      </c>
      <c r="B490" s="23" t="s">
        <v>209</v>
      </c>
      <c r="C490" s="22" t="s">
        <v>79</v>
      </c>
      <c r="D490" s="22" t="s">
        <v>55</v>
      </c>
      <c r="E490" s="22" t="s">
        <v>585</v>
      </c>
      <c r="F490" s="22" t="s">
        <v>210</v>
      </c>
      <c r="G490" s="130">
        <v>913.5</v>
      </c>
      <c r="H490" s="130">
        <v>913.5</v>
      </c>
      <c r="I490" s="131">
        <f t="shared" si="7"/>
        <v>100</v>
      </c>
    </row>
    <row r="491" spans="1:9" ht="22.5" outlineLevel="7">
      <c r="A491" s="22" t="s">
        <v>1354</v>
      </c>
      <c r="B491" s="23" t="s">
        <v>254</v>
      </c>
      <c r="C491" s="22" t="s">
        <v>79</v>
      </c>
      <c r="D491" s="22" t="s">
        <v>55</v>
      </c>
      <c r="E491" s="22" t="s">
        <v>585</v>
      </c>
      <c r="F491" s="22" t="s">
        <v>255</v>
      </c>
      <c r="G491" s="130">
        <v>172738.3</v>
      </c>
      <c r="H491" s="130">
        <v>172607.8</v>
      </c>
      <c r="I491" s="131">
        <f t="shared" si="7"/>
        <v>99.92445219155219</v>
      </c>
    </row>
    <row r="492" spans="1:9" ht="12.75" outlineLevel="7">
      <c r="A492" s="22" t="s">
        <v>1355</v>
      </c>
      <c r="B492" s="23" t="s">
        <v>256</v>
      </c>
      <c r="C492" s="22" t="s">
        <v>79</v>
      </c>
      <c r="D492" s="22" t="s">
        <v>55</v>
      </c>
      <c r="E492" s="22" t="s">
        <v>585</v>
      </c>
      <c r="F492" s="22" t="s">
        <v>257</v>
      </c>
      <c r="G492" s="130">
        <v>172738.3</v>
      </c>
      <c r="H492" s="130">
        <v>172607.8</v>
      </c>
      <c r="I492" s="131">
        <f t="shared" si="7"/>
        <v>99.92445219155219</v>
      </c>
    </row>
    <row r="493" spans="1:9" ht="12.75" outlineLevel="7">
      <c r="A493" s="22" t="s">
        <v>1356</v>
      </c>
      <c r="B493" s="23" t="s">
        <v>224</v>
      </c>
      <c r="C493" s="22" t="s">
        <v>79</v>
      </c>
      <c r="D493" s="22" t="s">
        <v>55</v>
      </c>
      <c r="E493" s="22" t="s">
        <v>585</v>
      </c>
      <c r="F493" s="22" t="s">
        <v>225</v>
      </c>
      <c r="G493" s="130">
        <v>0.1</v>
      </c>
      <c r="H493" s="130">
        <v>0.1</v>
      </c>
      <c r="I493" s="131">
        <f t="shared" si="7"/>
        <v>100</v>
      </c>
    </row>
    <row r="494" spans="1:9" ht="12.75" outlineLevel="7">
      <c r="A494" s="22" t="s">
        <v>1357</v>
      </c>
      <c r="B494" s="23" t="s">
        <v>226</v>
      </c>
      <c r="C494" s="22" t="s">
        <v>79</v>
      </c>
      <c r="D494" s="22" t="s">
        <v>55</v>
      </c>
      <c r="E494" s="22" t="s">
        <v>585</v>
      </c>
      <c r="F494" s="22" t="s">
        <v>227</v>
      </c>
      <c r="G494" s="130">
        <v>0.1</v>
      </c>
      <c r="H494" s="130">
        <v>0.1</v>
      </c>
      <c r="I494" s="131">
        <f t="shared" si="7"/>
        <v>100</v>
      </c>
    </row>
    <row r="495" spans="1:9" ht="56.25" outlineLevel="5">
      <c r="A495" s="22" t="s">
        <v>1358</v>
      </c>
      <c r="B495" s="23" t="s">
        <v>586</v>
      </c>
      <c r="C495" s="22" t="s">
        <v>79</v>
      </c>
      <c r="D495" s="22" t="s">
        <v>55</v>
      </c>
      <c r="E495" s="22" t="s">
        <v>587</v>
      </c>
      <c r="F495" s="22"/>
      <c r="G495" s="130">
        <v>8926.6</v>
      </c>
      <c r="H495" s="130">
        <v>7579.7</v>
      </c>
      <c r="I495" s="131">
        <f t="shared" si="7"/>
        <v>84.91138843456635</v>
      </c>
    </row>
    <row r="496" spans="1:9" ht="45" outlineLevel="7">
      <c r="A496" s="22" t="s">
        <v>1359</v>
      </c>
      <c r="B496" s="23" t="s">
        <v>205</v>
      </c>
      <c r="C496" s="22" t="s">
        <v>79</v>
      </c>
      <c r="D496" s="22" t="s">
        <v>55</v>
      </c>
      <c r="E496" s="22" t="s">
        <v>587</v>
      </c>
      <c r="F496" s="22" t="s">
        <v>206</v>
      </c>
      <c r="G496" s="130">
        <v>4334</v>
      </c>
      <c r="H496" s="130">
        <v>4318.1</v>
      </c>
      <c r="I496" s="131">
        <f t="shared" si="7"/>
        <v>99.63313336409783</v>
      </c>
    </row>
    <row r="497" spans="1:9" ht="12.75" outlineLevel="7">
      <c r="A497" s="22" t="s">
        <v>1360</v>
      </c>
      <c r="B497" s="23" t="s">
        <v>251</v>
      </c>
      <c r="C497" s="22" t="s">
        <v>79</v>
      </c>
      <c r="D497" s="22" t="s">
        <v>55</v>
      </c>
      <c r="E497" s="22" t="s">
        <v>587</v>
      </c>
      <c r="F497" s="22" t="s">
        <v>120</v>
      </c>
      <c r="G497" s="130">
        <v>4334</v>
      </c>
      <c r="H497" s="130">
        <v>4318.1</v>
      </c>
      <c r="I497" s="131">
        <f t="shared" si="7"/>
        <v>99.63313336409783</v>
      </c>
    </row>
    <row r="498" spans="1:9" ht="22.5" outlineLevel="7">
      <c r="A498" s="22" t="s">
        <v>1361</v>
      </c>
      <c r="B498" s="23" t="s">
        <v>451</v>
      </c>
      <c r="C498" s="22" t="s">
        <v>79</v>
      </c>
      <c r="D498" s="22" t="s">
        <v>55</v>
      </c>
      <c r="E498" s="22" t="s">
        <v>587</v>
      </c>
      <c r="F498" s="22" t="s">
        <v>208</v>
      </c>
      <c r="G498" s="130">
        <v>4555.3</v>
      </c>
      <c r="H498" s="130">
        <v>3224.8</v>
      </c>
      <c r="I498" s="131">
        <f t="shared" si="7"/>
        <v>70.79226395627072</v>
      </c>
    </row>
    <row r="499" spans="1:9" ht="22.5" outlineLevel="7">
      <c r="A499" s="22" t="s">
        <v>1362</v>
      </c>
      <c r="B499" s="23" t="s">
        <v>209</v>
      </c>
      <c r="C499" s="22" t="s">
        <v>79</v>
      </c>
      <c r="D499" s="22" t="s">
        <v>55</v>
      </c>
      <c r="E499" s="22" t="s">
        <v>587</v>
      </c>
      <c r="F499" s="22" t="s">
        <v>210</v>
      </c>
      <c r="G499" s="130">
        <v>4555.3</v>
      </c>
      <c r="H499" s="130">
        <v>3224.8</v>
      </c>
      <c r="I499" s="131">
        <f t="shared" si="7"/>
        <v>70.79226395627072</v>
      </c>
    </row>
    <row r="500" spans="1:9" ht="12.75" outlineLevel="7">
      <c r="A500" s="22" t="s">
        <v>1363</v>
      </c>
      <c r="B500" s="23" t="s">
        <v>224</v>
      </c>
      <c r="C500" s="22" t="s">
        <v>79</v>
      </c>
      <c r="D500" s="22" t="s">
        <v>55</v>
      </c>
      <c r="E500" s="22" t="s">
        <v>587</v>
      </c>
      <c r="F500" s="22" t="s">
        <v>225</v>
      </c>
      <c r="G500" s="130">
        <v>37.3</v>
      </c>
      <c r="H500" s="130">
        <v>36.8</v>
      </c>
      <c r="I500" s="131">
        <f t="shared" si="7"/>
        <v>98.65951742627345</v>
      </c>
    </row>
    <row r="501" spans="1:9" ht="12.75" outlineLevel="7">
      <c r="A501" s="22" t="s">
        <v>1364</v>
      </c>
      <c r="B501" s="23" t="s">
        <v>226</v>
      </c>
      <c r="C501" s="22" t="s">
        <v>79</v>
      </c>
      <c r="D501" s="22" t="s">
        <v>55</v>
      </c>
      <c r="E501" s="22" t="s">
        <v>587</v>
      </c>
      <c r="F501" s="22" t="s">
        <v>227</v>
      </c>
      <c r="G501" s="130">
        <v>37.3</v>
      </c>
      <c r="H501" s="130">
        <v>36.8</v>
      </c>
      <c r="I501" s="131">
        <f t="shared" si="7"/>
        <v>98.65951742627345</v>
      </c>
    </row>
    <row r="502" spans="1:9" ht="78.75" outlineLevel="5">
      <c r="A502" s="22" t="s">
        <v>1365</v>
      </c>
      <c r="B502" s="24" t="s">
        <v>590</v>
      </c>
      <c r="C502" s="22" t="s">
        <v>79</v>
      </c>
      <c r="D502" s="22" t="s">
        <v>55</v>
      </c>
      <c r="E502" s="22" t="s">
        <v>591</v>
      </c>
      <c r="F502" s="22"/>
      <c r="G502" s="130">
        <v>27760</v>
      </c>
      <c r="H502" s="130">
        <v>27760</v>
      </c>
      <c r="I502" s="131">
        <f t="shared" si="7"/>
        <v>100</v>
      </c>
    </row>
    <row r="503" spans="1:9" ht="12.75" outlineLevel="7">
      <c r="A503" s="22" t="s">
        <v>1366</v>
      </c>
      <c r="B503" s="23" t="s">
        <v>249</v>
      </c>
      <c r="C503" s="22" t="s">
        <v>79</v>
      </c>
      <c r="D503" s="22" t="s">
        <v>55</v>
      </c>
      <c r="E503" s="22" t="s">
        <v>591</v>
      </c>
      <c r="F503" s="22" t="s">
        <v>38</v>
      </c>
      <c r="G503" s="130">
        <v>27760</v>
      </c>
      <c r="H503" s="130">
        <v>27760</v>
      </c>
      <c r="I503" s="131">
        <f t="shared" si="7"/>
        <v>100</v>
      </c>
    </row>
    <row r="504" spans="1:9" ht="12.75" outlineLevel="7">
      <c r="A504" s="22" t="s">
        <v>1367</v>
      </c>
      <c r="B504" s="23" t="s">
        <v>64</v>
      </c>
      <c r="C504" s="22" t="s">
        <v>79</v>
      </c>
      <c r="D504" s="22" t="s">
        <v>55</v>
      </c>
      <c r="E504" s="22" t="s">
        <v>591</v>
      </c>
      <c r="F504" s="22" t="s">
        <v>250</v>
      </c>
      <c r="G504" s="130">
        <v>27760</v>
      </c>
      <c r="H504" s="130">
        <v>27760</v>
      </c>
      <c r="I504" s="131">
        <f t="shared" si="7"/>
        <v>100</v>
      </c>
    </row>
    <row r="505" spans="1:9" ht="56.25" outlineLevel="5">
      <c r="A505" s="22" t="s">
        <v>1368</v>
      </c>
      <c r="B505" s="23" t="s">
        <v>575</v>
      </c>
      <c r="C505" s="22" t="s">
        <v>79</v>
      </c>
      <c r="D505" s="22" t="s">
        <v>55</v>
      </c>
      <c r="E505" s="22" t="s">
        <v>576</v>
      </c>
      <c r="F505" s="22"/>
      <c r="G505" s="130">
        <v>38242.5</v>
      </c>
      <c r="H505" s="130">
        <v>38085.5</v>
      </c>
      <c r="I505" s="131">
        <f t="shared" si="7"/>
        <v>99.58946198601033</v>
      </c>
    </row>
    <row r="506" spans="1:9" ht="22.5" outlineLevel="7">
      <c r="A506" s="22" t="s">
        <v>1369</v>
      </c>
      <c r="B506" s="23" t="s">
        <v>254</v>
      </c>
      <c r="C506" s="22" t="s">
        <v>79</v>
      </c>
      <c r="D506" s="22" t="s">
        <v>55</v>
      </c>
      <c r="E506" s="22" t="s">
        <v>576</v>
      </c>
      <c r="F506" s="22" t="s">
        <v>255</v>
      </c>
      <c r="G506" s="130">
        <v>38242.5</v>
      </c>
      <c r="H506" s="130">
        <v>38085.5</v>
      </c>
      <c r="I506" s="131">
        <f t="shared" si="7"/>
        <v>99.58946198601033</v>
      </c>
    </row>
    <row r="507" spans="1:9" ht="12.75" outlineLevel="7">
      <c r="A507" s="22" t="s">
        <v>1370</v>
      </c>
      <c r="B507" s="23" t="s">
        <v>256</v>
      </c>
      <c r="C507" s="22" t="s">
        <v>79</v>
      </c>
      <c r="D507" s="22" t="s">
        <v>55</v>
      </c>
      <c r="E507" s="22" t="s">
        <v>576</v>
      </c>
      <c r="F507" s="22" t="s">
        <v>257</v>
      </c>
      <c r="G507" s="130">
        <v>38242.5</v>
      </c>
      <c r="H507" s="130">
        <v>38085.5</v>
      </c>
      <c r="I507" s="131">
        <f t="shared" si="7"/>
        <v>99.58946198601033</v>
      </c>
    </row>
    <row r="508" spans="1:9" ht="56.25" outlineLevel="5">
      <c r="A508" s="22" t="s">
        <v>1371</v>
      </c>
      <c r="B508" s="23" t="s">
        <v>577</v>
      </c>
      <c r="C508" s="22" t="s">
        <v>79</v>
      </c>
      <c r="D508" s="22" t="s">
        <v>55</v>
      </c>
      <c r="E508" s="22" t="s">
        <v>578</v>
      </c>
      <c r="F508" s="22"/>
      <c r="G508" s="130">
        <v>30114.4</v>
      </c>
      <c r="H508" s="130">
        <v>28629.3</v>
      </c>
      <c r="I508" s="131">
        <f t="shared" si="7"/>
        <v>95.06847222591185</v>
      </c>
    </row>
    <row r="509" spans="1:9" ht="22.5" outlineLevel="7">
      <c r="A509" s="22" t="s">
        <v>1372</v>
      </c>
      <c r="B509" s="23" t="s">
        <v>254</v>
      </c>
      <c r="C509" s="22" t="s">
        <v>79</v>
      </c>
      <c r="D509" s="22" t="s">
        <v>55</v>
      </c>
      <c r="E509" s="22" t="s">
        <v>578</v>
      </c>
      <c r="F509" s="22" t="s">
        <v>255</v>
      </c>
      <c r="G509" s="130">
        <v>30114.4</v>
      </c>
      <c r="H509" s="130">
        <v>28629.3</v>
      </c>
      <c r="I509" s="131">
        <f t="shared" si="7"/>
        <v>95.06847222591185</v>
      </c>
    </row>
    <row r="510" spans="1:9" ht="12.75" outlineLevel="7">
      <c r="A510" s="22" t="s">
        <v>1373</v>
      </c>
      <c r="B510" s="23" t="s">
        <v>256</v>
      </c>
      <c r="C510" s="22" t="s">
        <v>79</v>
      </c>
      <c r="D510" s="22" t="s">
        <v>55</v>
      </c>
      <c r="E510" s="22" t="s">
        <v>578</v>
      </c>
      <c r="F510" s="22" t="s">
        <v>257</v>
      </c>
      <c r="G510" s="130">
        <v>30114.4</v>
      </c>
      <c r="H510" s="130">
        <v>28629.3</v>
      </c>
      <c r="I510" s="131">
        <f t="shared" si="7"/>
        <v>95.06847222591185</v>
      </c>
    </row>
    <row r="511" spans="1:9" ht="56.25" outlineLevel="5">
      <c r="A511" s="22" t="s">
        <v>1374</v>
      </c>
      <c r="B511" s="23" t="s">
        <v>349</v>
      </c>
      <c r="C511" s="22" t="s">
        <v>79</v>
      </c>
      <c r="D511" s="22" t="s">
        <v>55</v>
      </c>
      <c r="E511" s="22" t="s">
        <v>594</v>
      </c>
      <c r="F511" s="22"/>
      <c r="G511" s="130">
        <v>27.4</v>
      </c>
      <c r="H511" s="130">
        <v>27.4</v>
      </c>
      <c r="I511" s="131">
        <f t="shared" si="7"/>
        <v>100</v>
      </c>
    </row>
    <row r="512" spans="1:9" ht="22.5" outlineLevel="7">
      <c r="A512" s="22" t="s">
        <v>1375</v>
      </c>
      <c r="B512" s="23" t="s">
        <v>254</v>
      </c>
      <c r="C512" s="22" t="s">
        <v>79</v>
      </c>
      <c r="D512" s="22" t="s">
        <v>55</v>
      </c>
      <c r="E512" s="22" t="s">
        <v>594</v>
      </c>
      <c r="F512" s="22" t="s">
        <v>255</v>
      </c>
      <c r="G512" s="130">
        <v>27.4</v>
      </c>
      <c r="H512" s="130">
        <v>27.4</v>
      </c>
      <c r="I512" s="131">
        <f t="shared" si="7"/>
        <v>100</v>
      </c>
    </row>
    <row r="513" spans="1:9" ht="12.75" outlineLevel="7">
      <c r="A513" s="22" t="s">
        <v>38</v>
      </c>
      <c r="B513" s="23" t="s">
        <v>256</v>
      </c>
      <c r="C513" s="22" t="s">
        <v>79</v>
      </c>
      <c r="D513" s="22" t="s">
        <v>55</v>
      </c>
      <c r="E513" s="22" t="s">
        <v>594</v>
      </c>
      <c r="F513" s="22" t="s">
        <v>257</v>
      </c>
      <c r="G513" s="130">
        <v>27.4</v>
      </c>
      <c r="H513" s="130">
        <v>27.4</v>
      </c>
      <c r="I513" s="131">
        <f t="shared" si="7"/>
        <v>100</v>
      </c>
    </row>
    <row r="514" spans="1:9" ht="22.5" outlineLevel="4">
      <c r="A514" s="22" t="s">
        <v>1376</v>
      </c>
      <c r="B514" s="23" t="s">
        <v>595</v>
      </c>
      <c r="C514" s="22" t="s">
        <v>79</v>
      </c>
      <c r="D514" s="22" t="s">
        <v>55</v>
      </c>
      <c r="E514" s="22" t="s">
        <v>596</v>
      </c>
      <c r="F514" s="22"/>
      <c r="G514" s="130">
        <v>100</v>
      </c>
      <c r="H514" s="130">
        <v>0</v>
      </c>
      <c r="I514" s="131">
        <f t="shared" si="7"/>
        <v>0</v>
      </c>
    </row>
    <row r="515" spans="1:9" ht="67.5" outlineLevel="5">
      <c r="A515" s="22" t="s">
        <v>1377</v>
      </c>
      <c r="B515" s="24" t="s">
        <v>597</v>
      </c>
      <c r="C515" s="22" t="s">
        <v>79</v>
      </c>
      <c r="D515" s="22" t="s">
        <v>55</v>
      </c>
      <c r="E515" s="22" t="s">
        <v>598</v>
      </c>
      <c r="F515" s="22"/>
      <c r="G515" s="130">
        <v>100</v>
      </c>
      <c r="H515" s="130">
        <v>0</v>
      </c>
      <c r="I515" s="131">
        <f t="shared" si="7"/>
        <v>0</v>
      </c>
    </row>
    <row r="516" spans="1:9" ht="22.5" outlineLevel="7">
      <c r="A516" s="22" t="s">
        <v>1378</v>
      </c>
      <c r="B516" s="23" t="s">
        <v>451</v>
      </c>
      <c r="C516" s="22" t="s">
        <v>79</v>
      </c>
      <c r="D516" s="22" t="s">
        <v>55</v>
      </c>
      <c r="E516" s="22" t="s">
        <v>598</v>
      </c>
      <c r="F516" s="22" t="s">
        <v>208</v>
      </c>
      <c r="G516" s="130">
        <v>88.1</v>
      </c>
      <c r="H516" s="130">
        <v>0</v>
      </c>
      <c r="I516" s="131">
        <f t="shared" si="7"/>
        <v>0</v>
      </c>
    </row>
    <row r="517" spans="1:9" ht="22.5" outlineLevel="7">
      <c r="A517" s="22" t="s">
        <v>1379</v>
      </c>
      <c r="B517" s="23" t="s">
        <v>209</v>
      </c>
      <c r="C517" s="22" t="s">
        <v>79</v>
      </c>
      <c r="D517" s="22" t="s">
        <v>55</v>
      </c>
      <c r="E517" s="22" t="s">
        <v>598</v>
      </c>
      <c r="F517" s="22" t="s">
        <v>210</v>
      </c>
      <c r="G517" s="130">
        <v>88.1</v>
      </c>
      <c r="H517" s="130">
        <v>0</v>
      </c>
      <c r="I517" s="131">
        <f t="shared" si="7"/>
        <v>0</v>
      </c>
    </row>
    <row r="518" spans="1:9" ht="22.5" outlineLevel="7">
      <c r="A518" s="22" t="s">
        <v>1380</v>
      </c>
      <c r="B518" s="23" t="s">
        <v>254</v>
      </c>
      <c r="C518" s="22" t="s">
        <v>79</v>
      </c>
      <c r="D518" s="22" t="s">
        <v>55</v>
      </c>
      <c r="E518" s="22" t="s">
        <v>598</v>
      </c>
      <c r="F518" s="22" t="s">
        <v>255</v>
      </c>
      <c r="G518" s="130">
        <v>11.9</v>
      </c>
      <c r="H518" s="130">
        <v>0</v>
      </c>
      <c r="I518" s="131">
        <f t="shared" si="7"/>
        <v>0</v>
      </c>
    </row>
    <row r="519" spans="1:9" ht="12.75" outlineLevel="7">
      <c r="A519" s="22" t="s">
        <v>1381</v>
      </c>
      <c r="B519" s="23" t="s">
        <v>256</v>
      </c>
      <c r="C519" s="22" t="s">
        <v>79</v>
      </c>
      <c r="D519" s="22" t="s">
        <v>55</v>
      </c>
      <c r="E519" s="22" t="s">
        <v>598</v>
      </c>
      <c r="F519" s="22" t="s">
        <v>257</v>
      </c>
      <c r="G519" s="130">
        <v>11.9</v>
      </c>
      <c r="H519" s="130">
        <v>0</v>
      </c>
      <c r="I519" s="131">
        <f t="shared" si="7"/>
        <v>0</v>
      </c>
    </row>
    <row r="520" spans="1:9" ht="22.5" outlineLevel="3">
      <c r="A520" s="22" t="s">
        <v>1382</v>
      </c>
      <c r="B520" s="23" t="s">
        <v>240</v>
      </c>
      <c r="C520" s="22" t="s">
        <v>79</v>
      </c>
      <c r="D520" s="22" t="s">
        <v>55</v>
      </c>
      <c r="E520" s="22" t="s">
        <v>480</v>
      </c>
      <c r="F520" s="22"/>
      <c r="G520" s="130">
        <v>38.5</v>
      </c>
      <c r="H520" s="130">
        <v>6.5</v>
      </c>
      <c r="I520" s="131">
        <f t="shared" si="7"/>
        <v>16.883116883116884</v>
      </c>
    </row>
    <row r="521" spans="1:9" ht="12.75" outlineLevel="4">
      <c r="A521" s="22" t="s">
        <v>1383</v>
      </c>
      <c r="B521" s="23" t="s">
        <v>217</v>
      </c>
      <c r="C521" s="22" t="s">
        <v>79</v>
      </c>
      <c r="D521" s="22" t="s">
        <v>55</v>
      </c>
      <c r="E521" s="22" t="s">
        <v>481</v>
      </c>
      <c r="F521" s="22"/>
      <c r="G521" s="130">
        <v>38.5</v>
      </c>
      <c r="H521" s="130">
        <v>6.5</v>
      </c>
      <c r="I521" s="131">
        <f t="shared" si="7"/>
        <v>16.883116883116884</v>
      </c>
    </row>
    <row r="522" spans="1:9" ht="56.25" outlineLevel="5">
      <c r="A522" s="22" t="s">
        <v>1384</v>
      </c>
      <c r="B522" s="23" t="s">
        <v>1321</v>
      </c>
      <c r="C522" s="22" t="s">
        <v>79</v>
      </c>
      <c r="D522" s="22" t="s">
        <v>55</v>
      </c>
      <c r="E522" s="22" t="s">
        <v>599</v>
      </c>
      <c r="F522" s="22"/>
      <c r="G522" s="130">
        <v>5.9</v>
      </c>
      <c r="H522" s="130">
        <v>5.9</v>
      </c>
      <c r="I522" s="131">
        <f t="shared" si="7"/>
        <v>100</v>
      </c>
    </row>
    <row r="523" spans="1:9" ht="22.5" outlineLevel="7">
      <c r="A523" s="22" t="s">
        <v>284</v>
      </c>
      <c r="B523" s="23" t="s">
        <v>451</v>
      </c>
      <c r="C523" s="22" t="s">
        <v>79</v>
      </c>
      <c r="D523" s="22" t="s">
        <v>55</v>
      </c>
      <c r="E523" s="22" t="s">
        <v>599</v>
      </c>
      <c r="F523" s="22" t="s">
        <v>208</v>
      </c>
      <c r="G523" s="130">
        <v>5.9</v>
      </c>
      <c r="H523" s="130">
        <v>5.9</v>
      </c>
      <c r="I523" s="131">
        <f t="shared" si="7"/>
        <v>100</v>
      </c>
    </row>
    <row r="524" spans="1:9" ht="22.5" outlineLevel="7">
      <c r="A524" s="22" t="s">
        <v>1385</v>
      </c>
      <c r="B524" s="23" t="s">
        <v>209</v>
      </c>
      <c r="C524" s="22" t="s">
        <v>79</v>
      </c>
      <c r="D524" s="22" t="s">
        <v>55</v>
      </c>
      <c r="E524" s="22" t="s">
        <v>599</v>
      </c>
      <c r="F524" s="22" t="s">
        <v>210</v>
      </c>
      <c r="G524" s="130">
        <v>5.9</v>
      </c>
      <c r="H524" s="130">
        <v>5.9</v>
      </c>
      <c r="I524" s="131">
        <f t="shared" si="7"/>
        <v>100</v>
      </c>
    </row>
    <row r="525" spans="1:9" ht="33.75" outlineLevel="5">
      <c r="A525" s="22" t="s">
        <v>1386</v>
      </c>
      <c r="B525" s="23" t="s">
        <v>1325</v>
      </c>
      <c r="C525" s="22" t="s">
        <v>79</v>
      </c>
      <c r="D525" s="22" t="s">
        <v>55</v>
      </c>
      <c r="E525" s="22" t="s">
        <v>580</v>
      </c>
      <c r="F525" s="22"/>
      <c r="G525" s="130">
        <v>32</v>
      </c>
      <c r="H525" s="130">
        <v>0</v>
      </c>
      <c r="I525" s="131">
        <f t="shared" si="7"/>
        <v>0</v>
      </c>
    </row>
    <row r="526" spans="1:9" ht="22.5" outlineLevel="7">
      <c r="A526" s="22" t="s">
        <v>1387</v>
      </c>
      <c r="B526" s="23" t="s">
        <v>451</v>
      </c>
      <c r="C526" s="22" t="s">
        <v>79</v>
      </c>
      <c r="D526" s="22" t="s">
        <v>55</v>
      </c>
      <c r="E526" s="22" t="s">
        <v>580</v>
      </c>
      <c r="F526" s="22" t="s">
        <v>208</v>
      </c>
      <c r="G526" s="130">
        <v>32</v>
      </c>
      <c r="H526" s="130">
        <v>0</v>
      </c>
      <c r="I526" s="131">
        <f t="shared" si="7"/>
        <v>0</v>
      </c>
    </row>
    <row r="527" spans="1:9" ht="22.5" outlineLevel="7">
      <c r="A527" s="22" t="s">
        <v>1388</v>
      </c>
      <c r="B527" s="23" t="s">
        <v>209</v>
      </c>
      <c r="C527" s="22" t="s">
        <v>79</v>
      </c>
      <c r="D527" s="22" t="s">
        <v>55</v>
      </c>
      <c r="E527" s="22" t="s">
        <v>580</v>
      </c>
      <c r="F527" s="22" t="s">
        <v>210</v>
      </c>
      <c r="G527" s="130">
        <v>32</v>
      </c>
      <c r="H527" s="130">
        <v>0</v>
      </c>
      <c r="I527" s="131">
        <f aca="true" t="shared" si="8" ref="I527:I590">H527/G527*100</f>
        <v>0</v>
      </c>
    </row>
    <row r="528" spans="1:9" ht="56.25" outlineLevel="5">
      <c r="A528" s="22" t="s">
        <v>1389</v>
      </c>
      <c r="B528" s="23" t="s">
        <v>1329</v>
      </c>
      <c r="C528" s="22" t="s">
        <v>79</v>
      </c>
      <c r="D528" s="22" t="s">
        <v>55</v>
      </c>
      <c r="E528" s="22" t="s">
        <v>600</v>
      </c>
      <c r="F528" s="22"/>
      <c r="G528" s="130">
        <v>0.6</v>
      </c>
      <c r="H528" s="130">
        <v>0.6</v>
      </c>
      <c r="I528" s="131">
        <f t="shared" si="8"/>
        <v>100</v>
      </c>
    </row>
    <row r="529" spans="1:9" ht="22.5" outlineLevel="7">
      <c r="A529" s="22" t="s">
        <v>1390</v>
      </c>
      <c r="B529" s="23" t="s">
        <v>451</v>
      </c>
      <c r="C529" s="22" t="s">
        <v>79</v>
      </c>
      <c r="D529" s="22" t="s">
        <v>55</v>
      </c>
      <c r="E529" s="22" t="s">
        <v>600</v>
      </c>
      <c r="F529" s="22" t="s">
        <v>208</v>
      </c>
      <c r="G529" s="130">
        <v>0.6</v>
      </c>
      <c r="H529" s="130">
        <v>0.6</v>
      </c>
      <c r="I529" s="131">
        <f t="shared" si="8"/>
        <v>100</v>
      </c>
    </row>
    <row r="530" spans="1:9" ht="22.5" outlineLevel="7">
      <c r="A530" s="22" t="s">
        <v>1391</v>
      </c>
      <c r="B530" s="23" t="s">
        <v>209</v>
      </c>
      <c r="C530" s="22" t="s">
        <v>79</v>
      </c>
      <c r="D530" s="22" t="s">
        <v>55</v>
      </c>
      <c r="E530" s="22" t="s">
        <v>600</v>
      </c>
      <c r="F530" s="22" t="s">
        <v>210</v>
      </c>
      <c r="G530" s="130">
        <v>0.6</v>
      </c>
      <c r="H530" s="130">
        <v>0.6</v>
      </c>
      <c r="I530" s="131">
        <f t="shared" si="8"/>
        <v>100</v>
      </c>
    </row>
    <row r="531" spans="1:9" ht="12.75" outlineLevel="2">
      <c r="A531" s="22" t="s">
        <v>1392</v>
      </c>
      <c r="B531" s="23" t="s">
        <v>847</v>
      </c>
      <c r="C531" s="22" t="s">
        <v>79</v>
      </c>
      <c r="D531" s="22" t="s">
        <v>848</v>
      </c>
      <c r="E531" s="22"/>
      <c r="F531" s="22"/>
      <c r="G531" s="130">
        <v>31217.2</v>
      </c>
      <c r="H531" s="130">
        <v>29870.6</v>
      </c>
      <c r="I531" s="131">
        <f t="shared" si="8"/>
        <v>95.68635239547429</v>
      </c>
    </row>
    <row r="532" spans="1:9" ht="12.75" outlineLevel="3">
      <c r="A532" s="22" t="s">
        <v>684</v>
      </c>
      <c r="B532" s="23" t="s">
        <v>268</v>
      </c>
      <c r="C532" s="22" t="s">
        <v>79</v>
      </c>
      <c r="D532" s="22" t="s">
        <v>848</v>
      </c>
      <c r="E532" s="22" t="s">
        <v>512</v>
      </c>
      <c r="F532" s="22"/>
      <c r="G532" s="130">
        <v>31217.2</v>
      </c>
      <c r="H532" s="130">
        <v>29870.6</v>
      </c>
      <c r="I532" s="131">
        <f t="shared" si="8"/>
        <v>95.68635239547429</v>
      </c>
    </row>
    <row r="533" spans="1:9" ht="22.5" outlineLevel="4">
      <c r="A533" s="22" t="s">
        <v>1393</v>
      </c>
      <c r="B533" s="23" t="s">
        <v>346</v>
      </c>
      <c r="C533" s="22" t="s">
        <v>79</v>
      </c>
      <c r="D533" s="22" t="s">
        <v>848</v>
      </c>
      <c r="E533" s="22" t="s">
        <v>513</v>
      </c>
      <c r="F533" s="22"/>
      <c r="G533" s="130">
        <v>31217.2</v>
      </c>
      <c r="H533" s="130">
        <v>29870.6</v>
      </c>
      <c r="I533" s="131">
        <f t="shared" si="8"/>
        <v>95.68635239547429</v>
      </c>
    </row>
    <row r="534" spans="1:9" ht="78.75" outlineLevel="5">
      <c r="A534" s="22" t="s">
        <v>1394</v>
      </c>
      <c r="B534" s="24" t="s">
        <v>1282</v>
      </c>
      <c r="C534" s="22" t="s">
        <v>79</v>
      </c>
      <c r="D534" s="22" t="s">
        <v>848</v>
      </c>
      <c r="E534" s="22" t="s">
        <v>568</v>
      </c>
      <c r="F534" s="22"/>
      <c r="G534" s="130">
        <v>145</v>
      </c>
      <c r="H534" s="130">
        <v>145</v>
      </c>
      <c r="I534" s="131">
        <f t="shared" si="8"/>
        <v>100</v>
      </c>
    </row>
    <row r="535" spans="1:9" ht="45" outlineLevel="7">
      <c r="A535" s="22" t="s">
        <v>1395</v>
      </c>
      <c r="B535" s="23" t="s">
        <v>205</v>
      </c>
      <c r="C535" s="22" t="s">
        <v>79</v>
      </c>
      <c r="D535" s="22" t="s">
        <v>848</v>
      </c>
      <c r="E535" s="22" t="s">
        <v>568</v>
      </c>
      <c r="F535" s="22" t="s">
        <v>206</v>
      </c>
      <c r="G535" s="130">
        <v>145</v>
      </c>
      <c r="H535" s="130">
        <v>145</v>
      </c>
      <c r="I535" s="131">
        <f t="shared" si="8"/>
        <v>100</v>
      </c>
    </row>
    <row r="536" spans="1:9" ht="12.75" outlineLevel="7">
      <c r="A536" s="22" t="s">
        <v>1396</v>
      </c>
      <c r="B536" s="23" t="s">
        <v>251</v>
      </c>
      <c r="C536" s="22" t="s">
        <v>79</v>
      </c>
      <c r="D536" s="22" t="s">
        <v>848</v>
      </c>
      <c r="E536" s="22" t="s">
        <v>568</v>
      </c>
      <c r="F536" s="22" t="s">
        <v>120</v>
      </c>
      <c r="G536" s="130">
        <v>145</v>
      </c>
      <c r="H536" s="130">
        <v>145</v>
      </c>
      <c r="I536" s="131">
        <f t="shared" si="8"/>
        <v>100</v>
      </c>
    </row>
    <row r="537" spans="1:9" ht="78.75" outlineLevel="5">
      <c r="A537" s="22" t="s">
        <v>1397</v>
      </c>
      <c r="B537" s="24" t="s">
        <v>1398</v>
      </c>
      <c r="C537" s="22" t="s">
        <v>79</v>
      </c>
      <c r="D537" s="22" t="s">
        <v>848</v>
      </c>
      <c r="E537" s="22" t="s">
        <v>1399</v>
      </c>
      <c r="F537" s="22"/>
      <c r="G537" s="130">
        <v>596.5</v>
      </c>
      <c r="H537" s="130">
        <v>596.5</v>
      </c>
      <c r="I537" s="131">
        <f t="shared" si="8"/>
        <v>100</v>
      </c>
    </row>
    <row r="538" spans="1:9" ht="45" outlineLevel="7">
      <c r="A538" s="22" t="s">
        <v>1400</v>
      </c>
      <c r="B538" s="23" t="s">
        <v>205</v>
      </c>
      <c r="C538" s="22" t="s">
        <v>79</v>
      </c>
      <c r="D538" s="22" t="s">
        <v>848</v>
      </c>
      <c r="E538" s="22" t="s">
        <v>1399</v>
      </c>
      <c r="F538" s="22" t="s">
        <v>206</v>
      </c>
      <c r="G538" s="130">
        <v>596.5</v>
      </c>
      <c r="H538" s="130">
        <v>596.5</v>
      </c>
      <c r="I538" s="131">
        <f t="shared" si="8"/>
        <v>100</v>
      </c>
    </row>
    <row r="539" spans="1:9" ht="12.75" outlineLevel="7">
      <c r="A539" s="22" t="s">
        <v>1401</v>
      </c>
      <c r="B539" s="23" t="s">
        <v>251</v>
      </c>
      <c r="C539" s="22" t="s">
        <v>79</v>
      </c>
      <c r="D539" s="22" t="s">
        <v>848</v>
      </c>
      <c r="E539" s="22" t="s">
        <v>1399</v>
      </c>
      <c r="F539" s="22" t="s">
        <v>120</v>
      </c>
      <c r="G539" s="130">
        <v>596.5</v>
      </c>
      <c r="H539" s="130">
        <v>596.5</v>
      </c>
      <c r="I539" s="131">
        <f t="shared" si="8"/>
        <v>100</v>
      </c>
    </row>
    <row r="540" spans="1:9" ht="56.25" outlineLevel="5">
      <c r="A540" s="22" t="s">
        <v>1402</v>
      </c>
      <c r="B540" s="23" t="s">
        <v>588</v>
      </c>
      <c r="C540" s="22" t="s">
        <v>79</v>
      </c>
      <c r="D540" s="22" t="s">
        <v>848</v>
      </c>
      <c r="E540" s="22" t="s">
        <v>589</v>
      </c>
      <c r="F540" s="22"/>
      <c r="G540" s="130">
        <v>30377.4</v>
      </c>
      <c r="H540" s="130">
        <v>29030.9</v>
      </c>
      <c r="I540" s="131">
        <f t="shared" si="8"/>
        <v>95.56742841717856</v>
      </c>
    </row>
    <row r="541" spans="1:9" ht="45" outlineLevel="7">
      <c r="A541" s="22" t="s">
        <v>1403</v>
      </c>
      <c r="B541" s="23" t="s">
        <v>205</v>
      </c>
      <c r="C541" s="22" t="s">
        <v>79</v>
      </c>
      <c r="D541" s="22" t="s">
        <v>848</v>
      </c>
      <c r="E541" s="22" t="s">
        <v>589</v>
      </c>
      <c r="F541" s="22" t="s">
        <v>206</v>
      </c>
      <c r="G541" s="130">
        <v>27026.5</v>
      </c>
      <c r="H541" s="130">
        <v>26967.4</v>
      </c>
      <c r="I541" s="131">
        <f t="shared" si="8"/>
        <v>99.78132573585185</v>
      </c>
    </row>
    <row r="542" spans="1:9" ht="12.75" outlineLevel="7">
      <c r="A542" s="22" t="s">
        <v>1404</v>
      </c>
      <c r="B542" s="23" t="s">
        <v>251</v>
      </c>
      <c r="C542" s="22" t="s">
        <v>79</v>
      </c>
      <c r="D542" s="22" t="s">
        <v>848</v>
      </c>
      <c r="E542" s="22" t="s">
        <v>589</v>
      </c>
      <c r="F542" s="22" t="s">
        <v>120</v>
      </c>
      <c r="G542" s="130">
        <v>27026.5</v>
      </c>
      <c r="H542" s="130">
        <v>26967.4</v>
      </c>
      <c r="I542" s="131">
        <f t="shared" si="8"/>
        <v>99.78132573585185</v>
      </c>
    </row>
    <row r="543" spans="1:9" ht="22.5" outlineLevel="7">
      <c r="A543" s="22" t="s">
        <v>630</v>
      </c>
      <c r="B543" s="23" t="s">
        <v>451</v>
      </c>
      <c r="C543" s="22" t="s">
        <v>79</v>
      </c>
      <c r="D543" s="22" t="s">
        <v>848</v>
      </c>
      <c r="E543" s="22" t="s">
        <v>589</v>
      </c>
      <c r="F543" s="22" t="s">
        <v>208</v>
      </c>
      <c r="G543" s="130">
        <v>3214</v>
      </c>
      <c r="H543" s="130">
        <v>1952.4</v>
      </c>
      <c r="I543" s="131">
        <f t="shared" si="8"/>
        <v>60.74673304293715</v>
      </c>
    </row>
    <row r="544" spans="1:9" ht="22.5" outlineLevel="7">
      <c r="A544" s="22" t="s">
        <v>1405</v>
      </c>
      <c r="B544" s="23" t="s">
        <v>209</v>
      </c>
      <c r="C544" s="22" t="s">
        <v>79</v>
      </c>
      <c r="D544" s="22" t="s">
        <v>848</v>
      </c>
      <c r="E544" s="22" t="s">
        <v>589</v>
      </c>
      <c r="F544" s="22" t="s">
        <v>210</v>
      </c>
      <c r="G544" s="130">
        <v>3214</v>
      </c>
      <c r="H544" s="130">
        <v>1952.4</v>
      </c>
      <c r="I544" s="131">
        <f t="shared" si="8"/>
        <v>60.74673304293715</v>
      </c>
    </row>
    <row r="545" spans="1:9" ht="12.75" outlineLevel="7">
      <c r="A545" s="22" t="s">
        <v>1406</v>
      </c>
      <c r="B545" s="23" t="s">
        <v>263</v>
      </c>
      <c r="C545" s="22" t="s">
        <v>79</v>
      </c>
      <c r="D545" s="22" t="s">
        <v>848</v>
      </c>
      <c r="E545" s="22" t="s">
        <v>589</v>
      </c>
      <c r="F545" s="22" t="s">
        <v>264</v>
      </c>
      <c r="G545" s="130">
        <v>39</v>
      </c>
      <c r="H545" s="130">
        <v>14</v>
      </c>
      <c r="I545" s="131">
        <f t="shared" si="8"/>
        <v>35.8974358974359</v>
      </c>
    </row>
    <row r="546" spans="1:9" ht="12.75" outlineLevel="7">
      <c r="A546" s="22" t="s">
        <v>1407</v>
      </c>
      <c r="B546" s="23" t="s">
        <v>272</v>
      </c>
      <c r="C546" s="22" t="s">
        <v>79</v>
      </c>
      <c r="D546" s="22" t="s">
        <v>848</v>
      </c>
      <c r="E546" s="22" t="s">
        <v>589</v>
      </c>
      <c r="F546" s="22" t="s">
        <v>273</v>
      </c>
      <c r="G546" s="130">
        <v>39</v>
      </c>
      <c r="H546" s="130">
        <v>14</v>
      </c>
      <c r="I546" s="131">
        <f t="shared" si="8"/>
        <v>35.8974358974359</v>
      </c>
    </row>
    <row r="547" spans="1:9" ht="12.75" outlineLevel="7">
      <c r="A547" s="22" t="s">
        <v>1408</v>
      </c>
      <c r="B547" s="23" t="s">
        <v>224</v>
      </c>
      <c r="C547" s="22" t="s">
        <v>79</v>
      </c>
      <c r="D547" s="22" t="s">
        <v>848</v>
      </c>
      <c r="E547" s="22" t="s">
        <v>589</v>
      </c>
      <c r="F547" s="22" t="s">
        <v>225</v>
      </c>
      <c r="G547" s="130">
        <v>97.8</v>
      </c>
      <c r="H547" s="130">
        <v>97.1</v>
      </c>
      <c r="I547" s="131">
        <f t="shared" si="8"/>
        <v>99.2842535787321</v>
      </c>
    </row>
    <row r="548" spans="1:9" ht="12.75" outlineLevel="7">
      <c r="A548" s="22" t="s">
        <v>1409</v>
      </c>
      <c r="B548" s="23" t="s">
        <v>226</v>
      </c>
      <c r="C548" s="22" t="s">
        <v>79</v>
      </c>
      <c r="D548" s="22" t="s">
        <v>848</v>
      </c>
      <c r="E548" s="22" t="s">
        <v>589</v>
      </c>
      <c r="F548" s="22" t="s">
        <v>227</v>
      </c>
      <c r="G548" s="130">
        <v>97.8</v>
      </c>
      <c r="H548" s="130">
        <v>97.1</v>
      </c>
      <c r="I548" s="131">
        <f t="shared" si="8"/>
        <v>99.2842535787321</v>
      </c>
    </row>
    <row r="549" spans="1:9" ht="56.25" outlineLevel="5">
      <c r="A549" s="22" t="s">
        <v>1410</v>
      </c>
      <c r="B549" s="23" t="s">
        <v>592</v>
      </c>
      <c r="C549" s="22" t="s">
        <v>79</v>
      </c>
      <c r="D549" s="22" t="s">
        <v>848</v>
      </c>
      <c r="E549" s="22" t="s">
        <v>593</v>
      </c>
      <c r="F549" s="22"/>
      <c r="G549" s="130">
        <v>70</v>
      </c>
      <c r="H549" s="130">
        <v>70</v>
      </c>
      <c r="I549" s="131">
        <f t="shared" si="8"/>
        <v>100</v>
      </c>
    </row>
    <row r="550" spans="1:9" ht="12.75" outlineLevel="7">
      <c r="A550" s="22" t="s">
        <v>1411</v>
      </c>
      <c r="B550" s="23" t="s">
        <v>263</v>
      </c>
      <c r="C550" s="22" t="s">
        <v>79</v>
      </c>
      <c r="D550" s="22" t="s">
        <v>848</v>
      </c>
      <c r="E550" s="22" t="s">
        <v>593</v>
      </c>
      <c r="F550" s="22" t="s">
        <v>264</v>
      </c>
      <c r="G550" s="130">
        <v>70</v>
      </c>
      <c r="H550" s="130">
        <v>70</v>
      </c>
      <c r="I550" s="131">
        <f t="shared" si="8"/>
        <v>100</v>
      </c>
    </row>
    <row r="551" spans="1:9" ht="12.75" outlineLevel="7">
      <c r="A551" s="22" t="s">
        <v>1412</v>
      </c>
      <c r="B551" s="23" t="s">
        <v>272</v>
      </c>
      <c r="C551" s="22" t="s">
        <v>79</v>
      </c>
      <c r="D551" s="22" t="s">
        <v>848</v>
      </c>
      <c r="E551" s="22" t="s">
        <v>593</v>
      </c>
      <c r="F551" s="22" t="s">
        <v>273</v>
      </c>
      <c r="G551" s="130">
        <v>70</v>
      </c>
      <c r="H551" s="130">
        <v>70</v>
      </c>
      <c r="I551" s="131">
        <f t="shared" si="8"/>
        <v>100</v>
      </c>
    </row>
    <row r="552" spans="1:9" ht="56.25" outlineLevel="5">
      <c r="A552" s="22" t="s">
        <v>1413</v>
      </c>
      <c r="B552" s="23" t="s">
        <v>1414</v>
      </c>
      <c r="C552" s="22" t="s">
        <v>79</v>
      </c>
      <c r="D552" s="22" t="s">
        <v>848</v>
      </c>
      <c r="E552" s="22" t="s">
        <v>1415</v>
      </c>
      <c r="F552" s="22"/>
      <c r="G552" s="130">
        <v>28.3</v>
      </c>
      <c r="H552" s="130">
        <v>28.3</v>
      </c>
      <c r="I552" s="131">
        <f t="shared" si="8"/>
        <v>100</v>
      </c>
    </row>
    <row r="553" spans="1:9" ht="22.5" outlineLevel="7">
      <c r="A553" s="22" t="s">
        <v>250</v>
      </c>
      <c r="B553" s="23" t="s">
        <v>451</v>
      </c>
      <c r="C553" s="22" t="s">
        <v>79</v>
      </c>
      <c r="D553" s="22" t="s">
        <v>848</v>
      </c>
      <c r="E553" s="22" t="s">
        <v>1415</v>
      </c>
      <c r="F553" s="22" t="s">
        <v>208</v>
      </c>
      <c r="G553" s="130">
        <v>28.3</v>
      </c>
      <c r="H553" s="130">
        <v>28.3</v>
      </c>
      <c r="I553" s="131">
        <f t="shared" si="8"/>
        <v>100</v>
      </c>
    </row>
    <row r="554" spans="1:9" ht="22.5" outlineLevel="7">
      <c r="A554" s="22" t="s">
        <v>1416</v>
      </c>
      <c r="B554" s="23" t="s">
        <v>209</v>
      </c>
      <c r="C554" s="22" t="s">
        <v>79</v>
      </c>
      <c r="D554" s="22" t="s">
        <v>848</v>
      </c>
      <c r="E554" s="22" t="s">
        <v>1415</v>
      </c>
      <c r="F554" s="22" t="s">
        <v>210</v>
      </c>
      <c r="G554" s="130">
        <v>28.3</v>
      </c>
      <c r="H554" s="130">
        <v>28.3</v>
      </c>
      <c r="I554" s="131">
        <f t="shared" si="8"/>
        <v>100</v>
      </c>
    </row>
    <row r="555" spans="1:9" ht="12.75" outlineLevel="2">
      <c r="A555" s="22" t="s">
        <v>1417</v>
      </c>
      <c r="B555" s="23" t="s">
        <v>849</v>
      </c>
      <c r="C555" s="22" t="s">
        <v>79</v>
      </c>
      <c r="D555" s="22" t="s">
        <v>30</v>
      </c>
      <c r="E555" s="22"/>
      <c r="F555" s="22"/>
      <c r="G555" s="130">
        <v>3496.8</v>
      </c>
      <c r="H555" s="130">
        <v>3488.9</v>
      </c>
      <c r="I555" s="131">
        <f t="shared" si="8"/>
        <v>99.77407915808739</v>
      </c>
    </row>
    <row r="556" spans="1:9" ht="12.75" outlineLevel="3">
      <c r="A556" s="22" t="s">
        <v>816</v>
      </c>
      <c r="B556" s="23" t="s">
        <v>268</v>
      </c>
      <c r="C556" s="22" t="s">
        <v>79</v>
      </c>
      <c r="D556" s="22" t="s">
        <v>30</v>
      </c>
      <c r="E556" s="22" t="s">
        <v>512</v>
      </c>
      <c r="F556" s="22"/>
      <c r="G556" s="130">
        <v>3496.8</v>
      </c>
      <c r="H556" s="130">
        <v>3488.9</v>
      </c>
      <c r="I556" s="131">
        <f t="shared" si="8"/>
        <v>99.77407915808739</v>
      </c>
    </row>
    <row r="557" spans="1:9" ht="22.5" outlineLevel="4">
      <c r="A557" s="22" t="s">
        <v>1418</v>
      </c>
      <c r="B557" s="23" t="s">
        <v>601</v>
      </c>
      <c r="C557" s="22" t="s">
        <v>79</v>
      </c>
      <c r="D557" s="22" t="s">
        <v>30</v>
      </c>
      <c r="E557" s="22" t="s">
        <v>602</v>
      </c>
      <c r="F557" s="22"/>
      <c r="G557" s="130">
        <v>3496.8</v>
      </c>
      <c r="H557" s="130">
        <v>3488.9</v>
      </c>
      <c r="I557" s="131">
        <f t="shared" si="8"/>
        <v>99.77407915808739</v>
      </c>
    </row>
    <row r="558" spans="1:9" ht="45" outlineLevel="5">
      <c r="A558" s="22" t="s">
        <v>1419</v>
      </c>
      <c r="B558" s="23" t="s">
        <v>1420</v>
      </c>
      <c r="C558" s="22" t="s">
        <v>79</v>
      </c>
      <c r="D558" s="22" t="s">
        <v>30</v>
      </c>
      <c r="E558" s="22" t="s">
        <v>1421</v>
      </c>
      <c r="F558" s="22"/>
      <c r="G558" s="130">
        <v>2332.9</v>
      </c>
      <c r="H558" s="130">
        <v>2332.8</v>
      </c>
      <c r="I558" s="131">
        <f t="shared" si="8"/>
        <v>99.99571348964808</v>
      </c>
    </row>
    <row r="559" spans="1:9" ht="67.5" outlineLevel="6">
      <c r="A559" s="22" t="s">
        <v>1422</v>
      </c>
      <c r="B559" s="24" t="s">
        <v>603</v>
      </c>
      <c r="C559" s="22" t="s">
        <v>79</v>
      </c>
      <c r="D559" s="22" t="s">
        <v>30</v>
      </c>
      <c r="E559" s="22" t="s">
        <v>604</v>
      </c>
      <c r="F559" s="22"/>
      <c r="G559" s="130">
        <v>1728.2</v>
      </c>
      <c r="H559" s="130">
        <v>1728.1</v>
      </c>
      <c r="I559" s="131">
        <f t="shared" si="8"/>
        <v>99.9942136326814</v>
      </c>
    </row>
    <row r="560" spans="1:9" ht="22.5" outlineLevel="7">
      <c r="A560" s="22" t="s">
        <v>1423</v>
      </c>
      <c r="B560" s="23" t="s">
        <v>451</v>
      </c>
      <c r="C560" s="22" t="s">
        <v>79</v>
      </c>
      <c r="D560" s="22" t="s">
        <v>30</v>
      </c>
      <c r="E560" s="22" t="s">
        <v>604</v>
      </c>
      <c r="F560" s="22" t="s">
        <v>208</v>
      </c>
      <c r="G560" s="130">
        <v>143.5</v>
      </c>
      <c r="H560" s="130">
        <v>143.4</v>
      </c>
      <c r="I560" s="131">
        <f t="shared" si="8"/>
        <v>99.93031358885018</v>
      </c>
    </row>
    <row r="561" spans="1:9" ht="22.5" outlineLevel="7">
      <c r="A561" s="22" t="s">
        <v>1424</v>
      </c>
      <c r="B561" s="23" t="s">
        <v>209</v>
      </c>
      <c r="C561" s="22" t="s">
        <v>79</v>
      </c>
      <c r="D561" s="22" t="s">
        <v>30</v>
      </c>
      <c r="E561" s="22" t="s">
        <v>604</v>
      </c>
      <c r="F561" s="22" t="s">
        <v>210</v>
      </c>
      <c r="G561" s="130">
        <v>143.5</v>
      </c>
      <c r="H561" s="130">
        <v>143.4</v>
      </c>
      <c r="I561" s="131">
        <f t="shared" si="8"/>
        <v>99.93031358885018</v>
      </c>
    </row>
    <row r="562" spans="1:9" ht="22.5" outlineLevel="7">
      <c r="A562" s="22" t="s">
        <v>1425</v>
      </c>
      <c r="B562" s="23" t="s">
        <v>254</v>
      </c>
      <c r="C562" s="22" t="s">
        <v>79</v>
      </c>
      <c r="D562" s="22" t="s">
        <v>30</v>
      </c>
      <c r="E562" s="22" t="s">
        <v>604</v>
      </c>
      <c r="F562" s="22" t="s">
        <v>255</v>
      </c>
      <c r="G562" s="130">
        <v>1584.7</v>
      </c>
      <c r="H562" s="130">
        <v>1584.7</v>
      </c>
      <c r="I562" s="131">
        <f t="shared" si="8"/>
        <v>100</v>
      </c>
    </row>
    <row r="563" spans="1:9" ht="12.75" outlineLevel="7">
      <c r="A563" s="22" t="s">
        <v>1426</v>
      </c>
      <c r="B563" s="23" t="s">
        <v>256</v>
      </c>
      <c r="C563" s="22" t="s">
        <v>79</v>
      </c>
      <c r="D563" s="22" t="s">
        <v>30</v>
      </c>
      <c r="E563" s="22" t="s">
        <v>604</v>
      </c>
      <c r="F563" s="22" t="s">
        <v>257</v>
      </c>
      <c r="G563" s="130">
        <v>1584.7</v>
      </c>
      <c r="H563" s="130">
        <v>1584.7</v>
      </c>
      <c r="I563" s="131">
        <f t="shared" si="8"/>
        <v>100</v>
      </c>
    </row>
    <row r="564" spans="1:9" ht="112.5" outlineLevel="6">
      <c r="A564" s="22" t="s">
        <v>1427</v>
      </c>
      <c r="B564" s="24" t="s">
        <v>605</v>
      </c>
      <c r="C564" s="22" t="s">
        <v>79</v>
      </c>
      <c r="D564" s="22" t="s">
        <v>30</v>
      </c>
      <c r="E564" s="22" t="s">
        <v>606</v>
      </c>
      <c r="F564" s="22"/>
      <c r="G564" s="130">
        <v>604.7</v>
      </c>
      <c r="H564" s="130">
        <v>604.7</v>
      </c>
      <c r="I564" s="131">
        <f t="shared" si="8"/>
        <v>100</v>
      </c>
    </row>
    <row r="565" spans="1:9" ht="22.5" outlineLevel="7">
      <c r="A565" s="22" t="s">
        <v>1428</v>
      </c>
      <c r="B565" s="23" t="s">
        <v>451</v>
      </c>
      <c r="C565" s="22" t="s">
        <v>79</v>
      </c>
      <c r="D565" s="22" t="s">
        <v>30</v>
      </c>
      <c r="E565" s="22" t="s">
        <v>606</v>
      </c>
      <c r="F565" s="22" t="s">
        <v>208</v>
      </c>
      <c r="G565" s="130">
        <v>604.7</v>
      </c>
      <c r="H565" s="130">
        <v>604.7</v>
      </c>
      <c r="I565" s="131">
        <f t="shared" si="8"/>
        <v>100</v>
      </c>
    </row>
    <row r="566" spans="1:9" ht="22.5" outlineLevel="7">
      <c r="A566" s="22" t="s">
        <v>1429</v>
      </c>
      <c r="B566" s="23" t="s">
        <v>209</v>
      </c>
      <c r="C566" s="22" t="s">
        <v>79</v>
      </c>
      <c r="D566" s="22" t="s">
        <v>30</v>
      </c>
      <c r="E566" s="22" t="s">
        <v>606</v>
      </c>
      <c r="F566" s="22" t="s">
        <v>210</v>
      </c>
      <c r="G566" s="130">
        <v>604.7</v>
      </c>
      <c r="H566" s="130">
        <v>604.7</v>
      </c>
      <c r="I566" s="131">
        <f t="shared" si="8"/>
        <v>100</v>
      </c>
    </row>
    <row r="567" spans="1:9" ht="45" outlineLevel="5">
      <c r="A567" s="22" t="s">
        <v>1430</v>
      </c>
      <c r="B567" s="23" t="s">
        <v>607</v>
      </c>
      <c r="C567" s="22" t="s">
        <v>79</v>
      </c>
      <c r="D567" s="22" t="s">
        <v>30</v>
      </c>
      <c r="E567" s="22" t="s">
        <v>608</v>
      </c>
      <c r="F567" s="22"/>
      <c r="G567" s="130">
        <v>153.6</v>
      </c>
      <c r="H567" s="130">
        <v>153.6</v>
      </c>
      <c r="I567" s="131">
        <f t="shared" si="8"/>
        <v>100</v>
      </c>
    </row>
    <row r="568" spans="1:9" ht="22.5" outlineLevel="7">
      <c r="A568" s="22" t="s">
        <v>1431</v>
      </c>
      <c r="B568" s="23" t="s">
        <v>451</v>
      </c>
      <c r="C568" s="22" t="s">
        <v>79</v>
      </c>
      <c r="D568" s="22" t="s">
        <v>30</v>
      </c>
      <c r="E568" s="22" t="s">
        <v>608</v>
      </c>
      <c r="F568" s="22" t="s">
        <v>208</v>
      </c>
      <c r="G568" s="130">
        <v>153.6</v>
      </c>
      <c r="H568" s="130">
        <v>153.6</v>
      </c>
      <c r="I568" s="131">
        <f t="shared" si="8"/>
        <v>100</v>
      </c>
    </row>
    <row r="569" spans="1:9" ht="22.5" outlineLevel="7">
      <c r="A569" s="22" t="s">
        <v>1432</v>
      </c>
      <c r="B569" s="23" t="s">
        <v>209</v>
      </c>
      <c r="C569" s="22" t="s">
        <v>79</v>
      </c>
      <c r="D569" s="22" t="s">
        <v>30</v>
      </c>
      <c r="E569" s="22" t="s">
        <v>608</v>
      </c>
      <c r="F569" s="22" t="s">
        <v>210</v>
      </c>
      <c r="G569" s="130">
        <v>153.6</v>
      </c>
      <c r="H569" s="130">
        <v>153.6</v>
      </c>
      <c r="I569" s="131">
        <f t="shared" si="8"/>
        <v>100</v>
      </c>
    </row>
    <row r="570" spans="1:9" ht="78.75" outlineLevel="5">
      <c r="A570" s="22" t="s">
        <v>1433</v>
      </c>
      <c r="B570" s="24" t="s">
        <v>609</v>
      </c>
      <c r="C570" s="22" t="s">
        <v>79</v>
      </c>
      <c r="D570" s="22" t="s">
        <v>30</v>
      </c>
      <c r="E570" s="22" t="s">
        <v>610</v>
      </c>
      <c r="F570" s="22"/>
      <c r="G570" s="130">
        <v>740.7</v>
      </c>
      <c r="H570" s="130">
        <v>740.6</v>
      </c>
      <c r="I570" s="131">
        <f t="shared" si="8"/>
        <v>99.98649925745916</v>
      </c>
    </row>
    <row r="571" spans="1:9" ht="22.5" outlineLevel="7">
      <c r="A571" s="22" t="s">
        <v>1434</v>
      </c>
      <c r="B571" s="23" t="s">
        <v>451</v>
      </c>
      <c r="C571" s="22" t="s">
        <v>79</v>
      </c>
      <c r="D571" s="22" t="s">
        <v>30</v>
      </c>
      <c r="E571" s="22" t="s">
        <v>610</v>
      </c>
      <c r="F571" s="22" t="s">
        <v>208</v>
      </c>
      <c r="G571" s="130">
        <v>61.5</v>
      </c>
      <c r="H571" s="130">
        <v>61.4</v>
      </c>
      <c r="I571" s="131">
        <f t="shared" si="8"/>
        <v>99.83739837398373</v>
      </c>
    </row>
    <row r="572" spans="1:9" ht="22.5" outlineLevel="7">
      <c r="A572" s="22" t="s">
        <v>1435</v>
      </c>
      <c r="B572" s="23" t="s">
        <v>209</v>
      </c>
      <c r="C572" s="22" t="s">
        <v>79</v>
      </c>
      <c r="D572" s="22" t="s">
        <v>30</v>
      </c>
      <c r="E572" s="22" t="s">
        <v>610</v>
      </c>
      <c r="F572" s="22" t="s">
        <v>210</v>
      </c>
      <c r="G572" s="130">
        <v>61.5</v>
      </c>
      <c r="H572" s="130">
        <v>61.4</v>
      </c>
      <c r="I572" s="131">
        <f t="shared" si="8"/>
        <v>99.83739837398373</v>
      </c>
    </row>
    <row r="573" spans="1:9" ht="22.5" outlineLevel="7">
      <c r="A573" s="22" t="s">
        <v>1436</v>
      </c>
      <c r="B573" s="23" t="s">
        <v>254</v>
      </c>
      <c r="C573" s="22" t="s">
        <v>79</v>
      </c>
      <c r="D573" s="22" t="s">
        <v>30</v>
      </c>
      <c r="E573" s="22" t="s">
        <v>610</v>
      </c>
      <c r="F573" s="22" t="s">
        <v>255</v>
      </c>
      <c r="G573" s="130">
        <v>679.2</v>
      </c>
      <c r="H573" s="130">
        <v>679.2</v>
      </c>
      <c r="I573" s="131">
        <f t="shared" si="8"/>
        <v>100</v>
      </c>
    </row>
    <row r="574" spans="1:9" ht="12.75" outlineLevel="7">
      <c r="A574" s="22" t="s">
        <v>1437</v>
      </c>
      <c r="B574" s="23" t="s">
        <v>256</v>
      </c>
      <c r="C574" s="22" t="s">
        <v>79</v>
      </c>
      <c r="D574" s="22" t="s">
        <v>30</v>
      </c>
      <c r="E574" s="22" t="s">
        <v>610</v>
      </c>
      <c r="F574" s="22" t="s">
        <v>257</v>
      </c>
      <c r="G574" s="130">
        <v>679.2</v>
      </c>
      <c r="H574" s="130">
        <v>679.2</v>
      </c>
      <c r="I574" s="131">
        <f t="shared" si="8"/>
        <v>100</v>
      </c>
    </row>
    <row r="575" spans="1:9" ht="112.5" outlineLevel="5">
      <c r="A575" s="22" t="s">
        <v>1438</v>
      </c>
      <c r="B575" s="24" t="s">
        <v>611</v>
      </c>
      <c r="C575" s="22" t="s">
        <v>79</v>
      </c>
      <c r="D575" s="22" t="s">
        <v>30</v>
      </c>
      <c r="E575" s="22" t="s">
        <v>612</v>
      </c>
      <c r="F575" s="22"/>
      <c r="G575" s="130">
        <v>269.6</v>
      </c>
      <c r="H575" s="130">
        <v>261.9</v>
      </c>
      <c r="I575" s="131">
        <f t="shared" si="8"/>
        <v>97.14391691394657</v>
      </c>
    </row>
    <row r="576" spans="1:9" ht="22.5" outlineLevel="7">
      <c r="A576" s="22" t="s">
        <v>1439</v>
      </c>
      <c r="B576" s="23" t="s">
        <v>451</v>
      </c>
      <c r="C576" s="22" t="s">
        <v>79</v>
      </c>
      <c r="D576" s="22" t="s">
        <v>30</v>
      </c>
      <c r="E576" s="22" t="s">
        <v>612</v>
      </c>
      <c r="F576" s="22" t="s">
        <v>208</v>
      </c>
      <c r="G576" s="130">
        <v>269.6</v>
      </c>
      <c r="H576" s="130">
        <v>261.9</v>
      </c>
      <c r="I576" s="131">
        <f t="shared" si="8"/>
        <v>97.14391691394657</v>
      </c>
    </row>
    <row r="577" spans="1:9" ht="22.5" outlineLevel="7">
      <c r="A577" s="22" t="s">
        <v>1440</v>
      </c>
      <c r="B577" s="23" t="s">
        <v>209</v>
      </c>
      <c r="C577" s="22" t="s">
        <v>79</v>
      </c>
      <c r="D577" s="22" t="s">
        <v>30</v>
      </c>
      <c r="E577" s="22" t="s">
        <v>612</v>
      </c>
      <c r="F577" s="22" t="s">
        <v>210</v>
      </c>
      <c r="G577" s="130">
        <v>269.6</v>
      </c>
      <c r="H577" s="130">
        <v>261.9</v>
      </c>
      <c r="I577" s="131">
        <f t="shared" si="8"/>
        <v>97.14391691394657</v>
      </c>
    </row>
    <row r="578" spans="1:9" ht="12.75" outlineLevel="2">
      <c r="A578" s="22" t="s">
        <v>1441</v>
      </c>
      <c r="B578" s="23" t="s">
        <v>56</v>
      </c>
      <c r="C578" s="22" t="s">
        <v>79</v>
      </c>
      <c r="D578" s="22" t="s">
        <v>57</v>
      </c>
      <c r="E578" s="22"/>
      <c r="F578" s="22"/>
      <c r="G578" s="130">
        <v>18653</v>
      </c>
      <c r="H578" s="130">
        <v>18522.6</v>
      </c>
      <c r="I578" s="131">
        <f t="shared" si="8"/>
        <v>99.30091674261512</v>
      </c>
    </row>
    <row r="579" spans="1:9" ht="12.75" outlineLevel="3">
      <c r="A579" s="22" t="s">
        <v>1442</v>
      </c>
      <c r="B579" s="23" t="s">
        <v>268</v>
      </c>
      <c r="C579" s="22" t="s">
        <v>79</v>
      </c>
      <c r="D579" s="22" t="s">
        <v>57</v>
      </c>
      <c r="E579" s="22" t="s">
        <v>512</v>
      </c>
      <c r="F579" s="22"/>
      <c r="G579" s="130">
        <v>18653</v>
      </c>
      <c r="H579" s="130">
        <v>18522.6</v>
      </c>
      <c r="I579" s="131">
        <f t="shared" si="8"/>
        <v>99.30091674261512</v>
      </c>
    </row>
    <row r="580" spans="1:9" ht="22.5" outlineLevel="4">
      <c r="A580" s="22" t="s">
        <v>1443</v>
      </c>
      <c r="B580" s="23" t="s">
        <v>346</v>
      </c>
      <c r="C580" s="22" t="s">
        <v>79</v>
      </c>
      <c r="D580" s="22" t="s">
        <v>57</v>
      </c>
      <c r="E580" s="22" t="s">
        <v>513</v>
      </c>
      <c r="F580" s="22"/>
      <c r="G580" s="130">
        <v>300</v>
      </c>
      <c r="H580" s="130">
        <v>300</v>
      </c>
      <c r="I580" s="131">
        <f t="shared" si="8"/>
        <v>100</v>
      </c>
    </row>
    <row r="581" spans="1:9" ht="56.25" outlineLevel="5">
      <c r="A581" s="22" t="s">
        <v>1444</v>
      </c>
      <c r="B581" s="23" t="s">
        <v>1414</v>
      </c>
      <c r="C581" s="22" t="s">
        <v>79</v>
      </c>
      <c r="D581" s="22" t="s">
        <v>57</v>
      </c>
      <c r="E581" s="22" t="s">
        <v>1415</v>
      </c>
      <c r="F581" s="22"/>
      <c r="G581" s="130">
        <v>300</v>
      </c>
      <c r="H581" s="130">
        <v>300</v>
      </c>
      <c r="I581" s="131">
        <f t="shared" si="8"/>
        <v>100</v>
      </c>
    </row>
    <row r="582" spans="1:9" ht="22.5" outlineLevel="7">
      <c r="A582" s="22" t="s">
        <v>1445</v>
      </c>
      <c r="B582" s="23" t="s">
        <v>451</v>
      </c>
      <c r="C582" s="22" t="s">
        <v>79</v>
      </c>
      <c r="D582" s="22" t="s">
        <v>57</v>
      </c>
      <c r="E582" s="22" t="s">
        <v>1415</v>
      </c>
      <c r="F582" s="22" t="s">
        <v>208</v>
      </c>
      <c r="G582" s="130">
        <v>300</v>
      </c>
      <c r="H582" s="130">
        <v>300</v>
      </c>
      <c r="I582" s="131">
        <f t="shared" si="8"/>
        <v>100</v>
      </c>
    </row>
    <row r="583" spans="1:9" ht="22.5" outlineLevel="7">
      <c r="A583" s="22" t="s">
        <v>1446</v>
      </c>
      <c r="B583" s="23" t="s">
        <v>209</v>
      </c>
      <c r="C583" s="22" t="s">
        <v>79</v>
      </c>
      <c r="D583" s="22" t="s">
        <v>57</v>
      </c>
      <c r="E583" s="22" t="s">
        <v>1415</v>
      </c>
      <c r="F583" s="22" t="s">
        <v>210</v>
      </c>
      <c r="G583" s="130">
        <v>300</v>
      </c>
      <c r="H583" s="130">
        <v>300</v>
      </c>
      <c r="I583" s="131">
        <f t="shared" si="8"/>
        <v>100</v>
      </c>
    </row>
    <row r="584" spans="1:9" ht="22.5" outlineLevel="4">
      <c r="A584" s="22" t="s">
        <v>1447</v>
      </c>
      <c r="B584" s="23" t="s">
        <v>613</v>
      </c>
      <c r="C584" s="22" t="s">
        <v>79</v>
      </c>
      <c r="D584" s="22" t="s">
        <v>57</v>
      </c>
      <c r="E584" s="22" t="s">
        <v>614</v>
      </c>
      <c r="F584" s="22"/>
      <c r="G584" s="130">
        <v>18353</v>
      </c>
      <c r="H584" s="130">
        <v>18222.6</v>
      </c>
      <c r="I584" s="131">
        <f t="shared" si="8"/>
        <v>99.28948945676456</v>
      </c>
    </row>
    <row r="585" spans="1:9" ht="101.25" outlineLevel="5">
      <c r="A585" s="22" t="s">
        <v>1448</v>
      </c>
      <c r="B585" s="24" t="s">
        <v>1449</v>
      </c>
      <c r="C585" s="22" t="s">
        <v>79</v>
      </c>
      <c r="D585" s="22" t="s">
        <v>57</v>
      </c>
      <c r="E585" s="22" t="s">
        <v>1450</v>
      </c>
      <c r="F585" s="22"/>
      <c r="G585" s="130">
        <v>247.7</v>
      </c>
      <c r="H585" s="130">
        <v>247.7</v>
      </c>
      <c r="I585" s="131">
        <f t="shared" si="8"/>
        <v>100</v>
      </c>
    </row>
    <row r="586" spans="1:9" ht="45" outlineLevel="7">
      <c r="A586" s="22" t="s">
        <v>1451</v>
      </c>
      <c r="B586" s="23" t="s">
        <v>205</v>
      </c>
      <c r="C586" s="22" t="s">
        <v>79</v>
      </c>
      <c r="D586" s="22" t="s">
        <v>57</v>
      </c>
      <c r="E586" s="22" t="s">
        <v>1450</v>
      </c>
      <c r="F586" s="22" t="s">
        <v>206</v>
      </c>
      <c r="G586" s="130">
        <v>247.7</v>
      </c>
      <c r="H586" s="130">
        <v>247.7</v>
      </c>
      <c r="I586" s="131">
        <f t="shared" si="8"/>
        <v>100</v>
      </c>
    </row>
    <row r="587" spans="1:9" ht="12.75" outlineLevel="7">
      <c r="A587" s="22" t="s">
        <v>1452</v>
      </c>
      <c r="B587" s="23" t="s">
        <v>251</v>
      </c>
      <c r="C587" s="22" t="s">
        <v>79</v>
      </c>
      <c r="D587" s="22" t="s">
        <v>57</v>
      </c>
      <c r="E587" s="22" t="s">
        <v>1450</v>
      </c>
      <c r="F587" s="22" t="s">
        <v>120</v>
      </c>
      <c r="G587" s="130">
        <v>247.7</v>
      </c>
      <c r="H587" s="130">
        <v>247.7</v>
      </c>
      <c r="I587" s="131">
        <f t="shared" si="8"/>
        <v>100</v>
      </c>
    </row>
    <row r="588" spans="1:9" ht="56.25" outlineLevel="5">
      <c r="A588" s="22" t="s">
        <v>1453</v>
      </c>
      <c r="B588" s="23" t="s">
        <v>615</v>
      </c>
      <c r="C588" s="22" t="s">
        <v>79</v>
      </c>
      <c r="D588" s="22" t="s">
        <v>57</v>
      </c>
      <c r="E588" s="22" t="s">
        <v>616</v>
      </c>
      <c r="F588" s="22"/>
      <c r="G588" s="130">
        <v>14372.3</v>
      </c>
      <c r="H588" s="130">
        <v>14246.4</v>
      </c>
      <c r="I588" s="131">
        <f t="shared" si="8"/>
        <v>99.12400937915295</v>
      </c>
    </row>
    <row r="589" spans="1:9" ht="45" outlineLevel="7">
      <c r="A589" s="22" t="s">
        <v>1454</v>
      </c>
      <c r="B589" s="23" t="s">
        <v>205</v>
      </c>
      <c r="C589" s="22" t="s">
        <v>79</v>
      </c>
      <c r="D589" s="22" t="s">
        <v>57</v>
      </c>
      <c r="E589" s="22" t="s">
        <v>616</v>
      </c>
      <c r="F589" s="22" t="s">
        <v>206</v>
      </c>
      <c r="G589" s="130">
        <v>12765.4</v>
      </c>
      <c r="H589" s="130">
        <v>12765.3</v>
      </c>
      <c r="I589" s="131">
        <f t="shared" si="8"/>
        <v>99.99921663245962</v>
      </c>
    </row>
    <row r="590" spans="1:9" ht="12.75" outlineLevel="7">
      <c r="A590" s="22" t="s">
        <v>1455</v>
      </c>
      <c r="B590" s="23" t="s">
        <v>251</v>
      </c>
      <c r="C590" s="22" t="s">
        <v>79</v>
      </c>
      <c r="D590" s="22" t="s">
        <v>57</v>
      </c>
      <c r="E590" s="22" t="s">
        <v>616</v>
      </c>
      <c r="F590" s="22" t="s">
        <v>120</v>
      </c>
      <c r="G590" s="130">
        <v>12765.4</v>
      </c>
      <c r="H590" s="130">
        <v>12765.3</v>
      </c>
      <c r="I590" s="131">
        <f t="shared" si="8"/>
        <v>99.99921663245962</v>
      </c>
    </row>
    <row r="591" spans="1:9" ht="22.5" outlineLevel="7">
      <c r="A591" s="22" t="s">
        <v>1456</v>
      </c>
      <c r="B591" s="23" t="s">
        <v>451</v>
      </c>
      <c r="C591" s="22" t="s">
        <v>79</v>
      </c>
      <c r="D591" s="22" t="s">
        <v>57</v>
      </c>
      <c r="E591" s="22" t="s">
        <v>616</v>
      </c>
      <c r="F591" s="22" t="s">
        <v>208</v>
      </c>
      <c r="G591" s="130">
        <v>1594.9</v>
      </c>
      <c r="H591" s="130">
        <v>1471.7</v>
      </c>
      <c r="I591" s="131">
        <f aca="true" t="shared" si="9" ref="I591:I654">H591/G591*100</f>
        <v>92.27537776663114</v>
      </c>
    </row>
    <row r="592" spans="1:9" ht="22.5" outlineLevel="7">
      <c r="A592" s="22" t="s">
        <v>1457</v>
      </c>
      <c r="B592" s="23" t="s">
        <v>209</v>
      </c>
      <c r="C592" s="22" t="s">
        <v>79</v>
      </c>
      <c r="D592" s="22" t="s">
        <v>57</v>
      </c>
      <c r="E592" s="22" t="s">
        <v>616</v>
      </c>
      <c r="F592" s="22" t="s">
        <v>210</v>
      </c>
      <c r="G592" s="130">
        <v>1594.9</v>
      </c>
      <c r="H592" s="130">
        <v>1471.7</v>
      </c>
      <c r="I592" s="131">
        <f t="shared" si="9"/>
        <v>92.27537776663114</v>
      </c>
    </row>
    <row r="593" spans="1:9" ht="12.75" outlineLevel="7">
      <c r="A593" s="22" t="s">
        <v>1458</v>
      </c>
      <c r="B593" s="23" t="s">
        <v>224</v>
      </c>
      <c r="C593" s="22" t="s">
        <v>79</v>
      </c>
      <c r="D593" s="22" t="s">
        <v>57</v>
      </c>
      <c r="E593" s="22" t="s">
        <v>616</v>
      </c>
      <c r="F593" s="22" t="s">
        <v>225</v>
      </c>
      <c r="G593" s="130">
        <v>12</v>
      </c>
      <c r="H593" s="130">
        <v>9.4</v>
      </c>
      <c r="I593" s="131">
        <f t="shared" si="9"/>
        <v>78.33333333333333</v>
      </c>
    </row>
    <row r="594" spans="1:9" ht="12.75" outlineLevel="7">
      <c r="A594" s="22" t="s">
        <v>1459</v>
      </c>
      <c r="B594" s="23" t="s">
        <v>226</v>
      </c>
      <c r="C594" s="22" t="s">
        <v>79</v>
      </c>
      <c r="D594" s="22" t="s">
        <v>57</v>
      </c>
      <c r="E594" s="22" t="s">
        <v>616</v>
      </c>
      <c r="F594" s="22" t="s">
        <v>227</v>
      </c>
      <c r="G594" s="130">
        <v>12</v>
      </c>
      <c r="H594" s="130">
        <v>9.4</v>
      </c>
      <c r="I594" s="131">
        <f t="shared" si="9"/>
        <v>78.33333333333333</v>
      </c>
    </row>
    <row r="595" spans="1:9" ht="56.25" outlineLevel="5">
      <c r="A595" s="22" t="s">
        <v>1460</v>
      </c>
      <c r="B595" s="23" t="s">
        <v>617</v>
      </c>
      <c r="C595" s="22" t="s">
        <v>79</v>
      </c>
      <c r="D595" s="22" t="s">
        <v>57</v>
      </c>
      <c r="E595" s="22" t="s">
        <v>618</v>
      </c>
      <c r="F595" s="22"/>
      <c r="G595" s="130">
        <v>3733</v>
      </c>
      <c r="H595" s="130">
        <v>3728.5</v>
      </c>
      <c r="I595" s="131">
        <f t="shared" si="9"/>
        <v>99.87945352263596</v>
      </c>
    </row>
    <row r="596" spans="1:9" ht="45" outlineLevel="7">
      <c r="A596" s="22" t="s">
        <v>1461</v>
      </c>
      <c r="B596" s="23" t="s">
        <v>205</v>
      </c>
      <c r="C596" s="22" t="s">
        <v>79</v>
      </c>
      <c r="D596" s="22" t="s">
        <v>57</v>
      </c>
      <c r="E596" s="22" t="s">
        <v>618</v>
      </c>
      <c r="F596" s="22" t="s">
        <v>206</v>
      </c>
      <c r="G596" s="130">
        <v>3717.5</v>
      </c>
      <c r="H596" s="130">
        <v>3714.9</v>
      </c>
      <c r="I596" s="131">
        <f t="shared" si="9"/>
        <v>99.93006052454606</v>
      </c>
    </row>
    <row r="597" spans="1:9" ht="22.5" outlineLevel="7">
      <c r="A597" s="22" t="s">
        <v>1462</v>
      </c>
      <c r="B597" s="23" t="s">
        <v>207</v>
      </c>
      <c r="C597" s="22" t="s">
        <v>79</v>
      </c>
      <c r="D597" s="22" t="s">
        <v>57</v>
      </c>
      <c r="E597" s="22" t="s">
        <v>618</v>
      </c>
      <c r="F597" s="22" t="s">
        <v>99</v>
      </c>
      <c r="G597" s="130">
        <v>3717.5</v>
      </c>
      <c r="H597" s="130">
        <v>3714.9</v>
      </c>
      <c r="I597" s="131">
        <f t="shared" si="9"/>
        <v>99.93006052454606</v>
      </c>
    </row>
    <row r="598" spans="1:9" ht="22.5" outlineLevel="7">
      <c r="A598" s="22" t="s">
        <v>1463</v>
      </c>
      <c r="B598" s="23" t="s">
        <v>451</v>
      </c>
      <c r="C598" s="22" t="s">
        <v>79</v>
      </c>
      <c r="D598" s="22" t="s">
        <v>57</v>
      </c>
      <c r="E598" s="22" t="s">
        <v>618</v>
      </c>
      <c r="F598" s="22" t="s">
        <v>208</v>
      </c>
      <c r="G598" s="130">
        <v>15</v>
      </c>
      <c r="H598" s="130">
        <v>13.1</v>
      </c>
      <c r="I598" s="131">
        <f t="shared" si="9"/>
        <v>87.33333333333333</v>
      </c>
    </row>
    <row r="599" spans="1:9" ht="22.5" outlineLevel="7">
      <c r="A599" s="22" t="s">
        <v>1464</v>
      </c>
      <c r="B599" s="23" t="s">
        <v>209</v>
      </c>
      <c r="C599" s="22" t="s">
        <v>79</v>
      </c>
      <c r="D599" s="22" t="s">
        <v>57</v>
      </c>
      <c r="E599" s="22" t="s">
        <v>618</v>
      </c>
      <c r="F599" s="22" t="s">
        <v>210</v>
      </c>
      <c r="G599" s="130">
        <v>15</v>
      </c>
      <c r="H599" s="130">
        <v>13.1</v>
      </c>
      <c r="I599" s="131">
        <f t="shared" si="9"/>
        <v>87.33333333333333</v>
      </c>
    </row>
    <row r="600" spans="1:9" ht="12.75" outlineLevel="7">
      <c r="A600" s="22" t="s">
        <v>1465</v>
      </c>
      <c r="B600" s="23" t="s">
        <v>224</v>
      </c>
      <c r="C600" s="22" t="s">
        <v>79</v>
      </c>
      <c r="D600" s="22" t="s">
        <v>57</v>
      </c>
      <c r="E600" s="22" t="s">
        <v>618</v>
      </c>
      <c r="F600" s="22" t="s">
        <v>225</v>
      </c>
      <c r="G600" s="130">
        <v>0.5</v>
      </c>
      <c r="H600" s="130">
        <v>0.5</v>
      </c>
      <c r="I600" s="131">
        <f t="shared" si="9"/>
        <v>100</v>
      </c>
    </row>
    <row r="601" spans="1:9" ht="12.75" outlineLevel="7">
      <c r="A601" s="22" t="s">
        <v>1466</v>
      </c>
      <c r="B601" s="23" t="s">
        <v>226</v>
      </c>
      <c r="C601" s="22" t="s">
        <v>79</v>
      </c>
      <c r="D601" s="22" t="s">
        <v>57</v>
      </c>
      <c r="E601" s="22" t="s">
        <v>618</v>
      </c>
      <c r="F601" s="22" t="s">
        <v>227</v>
      </c>
      <c r="G601" s="130">
        <v>0.5</v>
      </c>
      <c r="H601" s="130">
        <v>0.5</v>
      </c>
      <c r="I601" s="131">
        <f t="shared" si="9"/>
        <v>100</v>
      </c>
    </row>
    <row r="602" spans="1:9" ht="12.75" outlineLevel="1">
      <c r="A602" s="22" t="s">
        <v>1467</v>
      </c>
      <c r="B602" s="23" t="s">
        <v>201</v>
      </c>
      <c r="C602" s="22" t="s">
        <v>79</v>
      </c>
      <c r="D602" s="22" t="s">
        <v>34</v>
      </c>
      <c r="E602" s="22"/>
      <c r="F602" s="22"/>
      <c r="G602" s="130">
        <v>19416.3</v>
      </c>
      <c r="H602" s="130">
        <v>16800.3</v>
      </c>
      <c r="I602" s="131">
        <f t="shared" si="9"/>
        <v>86.52678419678311</v>
      </c>
    </row>
    <row r="603" spans="1:9" ht="12.75" outlineLevel="2">
      <c r="A603" s="22" t="s">
        <v>1468</v>
      </c>
      <c r="B603" s="23" t="s">
        <v>35</v>
      </c>
      <c r="C603" s="22" t="s">
        <v>79</v>
      </c>
      <c r="D603" s="22" t="s">
        <v>36</v>
      </c>
      <c r="E603" s="22"/>
      <c r="F603" s="22"/>
      <c r="G603" s="130">
        <v>17896.5</v>
      </c>
      <c r="H603" s="130">
        <v>15520.4</v>
      </c>
      <c r="I603" s="131">
        <f t="shared" si="9"/>
        <v>86.72310228256922</v>
      </c>
    </row>
    <row r="604" spans="1:9" ht="12.75" outlineLevel="3">
      <c r="A604" s="22" t="s">
        <v>1469</v>
      </c>
      <c r="B604" s="23" t="s">
        <v>268</v>
      </c>
      <c r="C604" s="22" t="s">
        <v>79</v>
      </c>
      <c r="D604" s="22" t="s">
        <v>36</v>
      </c>
      <c r="E604" s="22" t="s">
        <v>512</v>
      </c>
      <c r="F604" s="22"/>
      <c r="G604" s="130">
        <v>17896.5</v>
      </c>
      <c r="H604" s="130">
        <v>15520.4</v>
      </c>
      <c r="I604" s="131">
        <f t="shared" si="9"/>
        <v>86.72310228256922</v>
      </c>
    </row>
    <row r="605" spans="1:9" ht="22.5" outlineLevel="4">
      <c r="A605" s="22" t="s">
        <v>1470</v>
      </c>
      <c r="B605" s="23" t="s">
        <v>346</v>
      </c>
      <c r="C605" s="22" t="s">
        <v>79</v>
      </c>
      <c r="D605" s="22" t="s">
        <v>36</v>
      </c>
      <c r="E605" s="22" t="s">
        <v>513</v>
      </c>
      <c r="F605" s="22"/>
      <c r="G605" s="130">
        <v>17896.5</v>
      </c>
      <c r="H605" s="130">
        <v>15520.4</v>
      </c>
      <c r="I605" s="131">
        <f t="shared" si="9"/>
        <v>86.72310228256922</v>
      </c>
    </row>
    <row r="606" spans="1:9" ht="112.5" outlineLevel="5">
      <c r="A606" s="22" t="s">
        <v>1471</v>
      </c>
      <c r="B606" s="24" t="s">
        <v>350</v>
      </c>
      <c r="C606" s="22" t="s">
        <v>79</v>
      </c>
      <c r="D606" s="22" t="s">
        <v>36</v>
      </c>
      <c r="E606" s="22" t="s">
        <v>619</v>
      </c>
      <c r="F606" s="22"/>
      <c r="G606" s="130">
        <v>114.5</v>
      </c>
      <c r="H606" s="130">
        <v>76.4</v>
      </c>
      <c r="I606" s="131">
        <f t="shared" si="9"/>
        <v>66.72489082969433</v>
      </c>
    </row>
    <row r="607" spans="1:9" ht="22.5" outlineLevel="7">
      <c r="A607" s="22" t="s">
        <v>1472</v>
      </c>
      <c r="B607" s="23" t="s">
        <v>451</v>
      </c>
      <c r="C607" s="22" t="s">
        <v>79</v>
      </c>
      <c r="D607" s="22" t="s">
        <v>36</v>
      </c>
      <c r="E607" s="22" t="s">
        <v>619</v>
      </c>
      <c r="F607" s="22" t="s">
        <v>208</v>
      </c>
      <c r="G607" s="130">
        <v>44.4</v>
      </c>
      <c r="H607" s="130">
        <v>23.1</v>
      </c>
      <c r="I607" s="131">
        <f t="shared" si="9"/>
        <v>52.02702702702703</v>
      </c>
    </row>
    <row r="608" spans="1:9" ht="22.5" outlineLevel="7">
      <c r="A608" s="22" t="s">
        <v>1473</v>
      </c>
      <c r="B608" s="23" t="s">
        <v>209</v>
      </c>
      <c r="C608" s="22" t="s">
        <v>79</v>
      </c>
      <c r="D608" s="22" t="s">
        <v>36</v>
      </c>
      <c r="E608" s="22" t="s">
        <v>619</v>
      </c>
      <c r="F608" s="22" t="s">
        <v>210</v>
      </c>
      <c r="G608" s="130">
        <v>44.4</v>
      </c>
      <c r="H608" s="130">
        <v>23.1</v>
      </c>
      <c r="I608" s="131">
        <f t="shared" si="9"/>
        <v>52.02702702702703</v>
      </c>
    </row>
    <row r="609" spans="1:9" ht="22.5" outlineLevel="7">
      <c r="A609" s="22" t="s">
        <v>1474</v>
      </c>
      <c r="B609" s="23" t="s">
        <v>254</v>
      </c>
      <c r="C609" s="22" t="s">
        <v>79</v>
      </c>
      <c r="D609" s="22" t="s">
        <v>36</v>
      </c>
      <c r="E609" s="22" t="s">
        <v>619</v>
      </c>
      <c r="F609" s="22" t="s">
        <v>255</v>
      </c>
      <c r="G609" s="130">
        <v>70.1</v>
      </c>
      <c r="H609" s="130">
        <v>53.4</v>
      </c>
      <c r="I609" s="131">
        <f t="shared" si="9"/>
        <v>76.17689015691869</v>
      </c>
    </row>
    <row r="610" spans="1:9" ht="12.75" outlineLevel="7">
      <c r="A610" s="22" t="s">
        <v>1475</v>
      </c>
      <c r="B610" s="23" t="s">
        <v>256</v>
      </c>
      <c r="C610" s="22" t="s">
        <v>79</v>
      </c>
      <c r="D610" s="22" t="s">
        <v>36</v>
      </c>
      <c r="E610" s="22" t="s">
        <v>619</v>
      </c>
      <c r="F610" s="22" t="s">
        <v>257</v>
      </c>
      <c r="G610" s="130">
        <v>70.1</v>
      </c>
      <c r="H610" s="130">
        <v>53.4</v>
      </c>
      <c r="I610" s="131">
        <f t="shared" si="9"/>
        <v>76.17689015691869</v>
      </c>
    </row>
    <row r="611" spans="1:9" ht="67.5" outlineLevel="5">
      <c r="A611" s="22" t="s">
        <v>1476</v>
      </c>
      <c r="B611" s="24" t="s">
        <v>620</v>
      </c>
      <c r="C611" s="22" t="s">
        <v>79</v>
      </c>
      <c r="D611" s="22" t="s">
        <v>36</v>
      </c>
      <c r="E611" s="22" t="s">
        <v>621</v>
      </c>
      <c r="F611" s="22"/>
      <c r="G611" s="130">
        <v>17782</v>
      </c>
      <c r="H611" s="130">
        <v>15443.9</v>
      </c>
      <c r="I611" s="131">
        <f t="shared" si="9"/>
        <v>86.85131031380047</v>
      </c>
    </row>
    <row r="612" spans="1:9" ht="22.5" outlineLevel="7">
      <c r="A612" s="22" t="s">
        <v>1477</v>
      </c>
      <c r="B612" s="23" t="s">
        <v>451</v>
      </c>
      <c r="C612" s="22" t="s">
        <v>79</v>
      </c>
      <c r="D612" s="22" t="s">
        <v>36</v>
      </c>
      <c r="E612" s="22" t="s">
        <v>621</v>
      </c>
      <c r="F612" s="22" t="s">
        <v>208</v>
      </c>
      <c r="G612" s="130">
        <v>1034.7</v>
      </c>
      <c r="H612" s="130">
        <v>797.2</v>
      </c>
      <c r="I612" s="131">
        <f t="shared" si="9"/>
        <v>77.04648690441674</v>
      </c>
    </row>
    <row r="613" spans="1:9" ht="22.5" outlineLevel="7">
      <c r="A613" s="22" t="s">
        <v>255</v>
      </c>
      <c r="B613" s="23" t="s">
        <v>209</v>
      </c>
      <c r="C613" s="22" t="s">
        <v>79</v>
      </c>
      <c r="D613" s="22" t="s">
        <v>36</v>
      </c>
      <c r="E613" s="22" t="s">
        <v>621</v>
      </c>
      <c r="F613" s="22" t="s">
        <v>210</v>
      </c>
      <c r="G613" s="130">
        <v>1034.7</v>
      </c>
      <c r="H613" s="130">
        <v>797.2</v>
      </c>
      <c r="I613" s="131">
        <f t="shared" si="9"/>
        <v>77.04648690441674</v>
      </c>
    </row>
    <row r="614" spans="1:9" ht="12.75" outlineLevel="7">
      <c r="A614" s="22" t="s">
        <v>1478</v>
      </c>
      <c r="B614" s="23" t="s">
        <v>263</v>
      </c>
      <c r="C614" s="22" t="s">
        <v>79</v>
      </c>
      <c r="D614" s="22" t="s">
        <v>36</v>
      </c>
      <c r="E614" s="22" t="s">
        <v>621</v>
      </c>
      <c r="F614" s="22" t="s">
        <v>264</v>
      </c>
      <c r="G614" s="130">
        <v>298.9</v>
      </c>
      <c r="H614" s="130">
        <v>270.3</v>
      </c>
      <c r="I614" s="131">
        <f t="shared" si="9"/>
        <v>90.43158246905321</v>
      </c>
    </row>
    <row r="615" spans="1:9" ht="22.5" outlineLevel="7">
      <c r="A615" s="22" t="s">
        <v>1479</v>
      </c>
      <c r="B615" s="23" t="s">
        <v>265</v>
      </c>
      <c r="C615" s="22" t="s">
        <v>79</v>
      </c>
      <c r="D615" s="22" t="s">
        <v>36</v>
      </c>
      <c r="E615" s="22" t="s">
        <v>621</v>
      </c>
      <c r="F615" s="22" t="s">
        <v>266</v>
      </c>
      <c r="G615" s="130">
        <v>298.9</v>
      </c>
      <c r="H615" s="130">
        <v>270.3</v>
      </c>
      <c r="I615" s="131">
        <f t="shared" si="9"/>
        <v>90.43158246905321</v>
      </c>
    </row>
    <row r="616" spans="1:9" ht="22.5" outlineLevel="7">
      <c r="A616" s="22" t="s">
        <v>1480</v>
      </c>
      <c r="B616" s="23" t="s">
        <v>254</v>
      </c>
      <c r="C616" s="22" t="s">
        <v>79</v>
      </c>
      <c r="D616" s="22" t="s">
        <v>36</v>
      </c>
      <c r="E616" s="22" t="s">
        <v>621</v>
      </c>
      <c r="F616" s="22" t="s">
        <v>255</v>
      </c>
      <c r="G616" s="130">
        <v>16448.4</v>
      </c>
      <c r="H616" s="130">
        <v>14376.4</v>
      </c>
      <c r="I616" s="131">
        <f t="shared" si="9"/>
        <v>87.40303008195325</v>
      </c>
    </row>
    <row r="617" spans="1:9" ht="12.75" outlineLevel="7">
      <c r="A617" s="22" t="s">
        <v>1481</v>
      </c>
      <c r="B617" s="23" t="s">
        <v>256</v>
      </c>
      <c r="C617" s="22" t="s">
        <v>79</v>
      </c>
      <c r="D617" s="22" t="s">
        <v>36</v>
      </c>
      <c r="E617" s="22" t="s">
        <v>621</v>
      </c>
      <c r="F617" s="22" t="s">
        <v>257</v>
      </c>
      <c r="G617" s="130">
        <v>16448.4</v>
      </c>
      <c r="H617" s="130">
        <v>14376.4</v>
      </c>
      <c r="I617" s="131">
        <f t="shared" si="9"/>
        <v>87.40303008195325</v>
      </c>
    </row>
    <row r="618" spans="1:9" ht="12.75" outlineLevel="2">
      <c r="A618" s="22" t="s">
        <v>1482</v>
      </c>
      <c r="B618" s="23" t="s">
        <v>106</v>
      </c>
      <c r="C618" s="22" t="s">
        <v>79</v>
      </c>
      <c r="D618" s="22" t="s">
        <v>107</v>
      </c>
      <c r="E618" s="22"/>
      <c r="F618" s="22"/>
      <c r="G618" s="130">
        <v>1519.8</v>
      </c>
      <c r="H618" s="130">
        <v>1279.9</v>
      </c>
      <c r="I618" s="131">
        <f t="shared" si="9"/>
        <v>84.21502829319648</v>
      </c>
    </row>
    <row r="619" spans="1:9" ht="12.75" outlineLevel="3">
      <c r="A619" s="22" t="s">
        <v>1483</v>
      </c>
      <c r="B619" s="23" t="s">
        <v>268</v>
      </c>
      <c r="C619" s="22" t="s">
        <v>79</v>
      </c>
      <c r="D619" s="22" t="s">
        <v>107</v>
      </c>
      <c r="E619" s="22" t="s">
        <v>512</v>
      </c>
      <c r="F619" s="22"/>
      <c r="G619" s="130">
        <v>1519.8</v>
      </c>
      <c r="H619" s="130">
        <v>1279.9</v>
      </c>
      <c r="I619" s="131">
        <f t="shared" si="9"/>
        <v>84.21502829319648</v>
      </c>
    </row>
    <row r="620" spans="1:9" ht="22.5" outlineLevel="4">
      <c r="A620" s="22" t="s">
        <v>1484</v>
      </c>
      <c r="B620" s="23" t="s">
        <v>346</v>
      </c>
      <c r="C620" s="22" t="s">
        <v>79</v>
      </c>
      <c r="D620" s="22" t="s">
        <v>107</v>
      </c>
      <c r="E620" s="22" t="s">
        <v>513</v>
      </c>
      <c r="F620" s="22"/>
      <c r="G620" s="130">
        <v>1519.8</v>
      </c>
      <c r="H620" s="130">
        <v>1279.9</v>
      </c>
      <c r="I620" s="131">
        <f t="shared" si="9"/>
        <v>84.21502829319648</v>
      </c>
    </row>
    <row r="621" spans="1:9" ht="78.75" outlineLevel="5">
      <c r="A621" s="22" t="s">
        <v>1485</v>
      </c>
      <c r="B621" s="24" t="s">
        <v>622</v>
      </c>
      <c r="C621" s="22" t="s">
        <v>79</v>
      </c>
      <c r="D621" s="22" t="s">
        <v>107</v>
      </c>
      <c r="E621" s="22" t="s">
        <v>623</v>
      </c>
      <c r="F621" s="22"/>
      <c r="G621" s="130">
        <v>1519.8</v>
      </c>
      <c r="H621" s="130">
        <v>1279.9</v>
      </c>
      <c r="I621" s="131">
        <f t="shared" si="9"/>
        <v>84.21502829319648</v>
      </c>
    </row>
    <row r="622" spans="1:9" ht="22.5" outlineLevel="7">
      <c r="A622" s="22" t="s">
        <v>1486</v>
      </c>
      <c r="B622" s="23" t="s">
        <v>451</v>
      </c>
      <c r="C622" s="22" t="s">
        <v>79</v>
      </c>
      <c r="D622" s="22" t="s">
        <v>107</v>
      </c>
      <c r="E622" s="22" t="s">
        <v>623</v>
      </c>
      <c r="F622" s="22" t="s">
        <v>208</v>
      </c>
      <c r="G622" s="130">
        <v>15.1</v>
      </c>
      <c r="H622" s="130">
        <v>12.7</v>
      </c>
      <c r="I622" s="131">
        <f t="shared" si="9"/>
        <v>84.10596026490066</v>
      </c>
    </row>
    <row r="623" spans="1:9" ht="22.5" outlineLevel="7">
      <c r="A623" s="22" t="s">
        <v>257</v>
      </c>
      <c r="B623" s="23" t="s">
        <v>209</v>
      </c>
      <c r="C623" s="22" t="s">
        <v>79</v>
      </c>
      <c r="D623" s="22" t="s">
        <v>107</v>
      </c>
      <c r="E623" s="22" t="s">
        <v>623</v>
      </c>
      <c r="F623" s="22" t="s">
        <v>210</v>
      </c>
      <c r="G623" s="130">
        <v>15.1</v>
      </c>
      <c r="H623" s="130">
        <v>12.7</v>
      </c>
      <c r="I623" s="131">
        <f t="shared" si="9"/>
        <v>84.10596026490066</v>
      </c>
    </row>
    <row r="624" spans="1:9" ht="12.75" outlineLevel="7">
      <c r="A624" s="22" t="s">
        <v>1487</v>
      </c>
      <c r="B624" s="23" t="s">
        <v>263</v>
      </c>
      <c r="C624" s="22" t="s">
        <v>79</v>
      </c>
      <c r="D624" s="22" t="s">
        <v>107</v>
      </c>
      <c r="E624" s="22" t="s">
        <v>623</v>
      </c>
      <c r="F624" s="22" t="s">
        <v>264</v>
      </c>
      <c r="G624" s="130">
        <v>1504.7</v>
      </c>
      <c r="H624" s="130">
        <v>1267.2</v>
      </c>
      <c r="I624" s="131">
        <f t="shared" si="9"/>
        <v>84.2161228151791</v>
      </c>
    </row>
    <row r="625" spans="1:9" ht="22.5" outlineLevel="7">
      <c r="A625" s="22" t="s">
        <v>1488</v>
      </c>
      <c r="B625" s="23" t="s">
        <v>265</v>
      </c>
      <c r="C625" s="22" t="s">
        <v>79</v>
      </c>
      <c r="D625" s="22" t="s">
        <v>107</v>
      </c>
      <c r="E625" s="22" t="s">
        <v>623</v>
      </c>
      <c r="F625" s="22" t="s">
        <v>266</v>
      </c>
      <c r="G625" s="130">
        <v>1504.7</v>
      </c>
      <c r="H625" s="130">
        <v>1267.2</v>
      </c>
      <c r="I625" s="131">
        <f t="shared" si="9"/>
        <v>84.2161228151791</v>
      </c>
    </row>
    <row r="626" spans="1:9" ht="12.75" outlineLevel="1">
      <c r="A626" s="22" t="s">
        <v>1489</v>
      </c>
      <c r="B626" s="23" t="s">
        <v>442</v>
      </c>
      <c r="C626" s="22" t="s">
        <v>79</v>
      </c>
      <c r="D626" s="22" t="s">
        <v>61</v>
      </c>
      <c r="E626" s="22"/>
      <c r="F626" s="22"/>
      <c r="G626" s="130">
        <v>42.7</v>
      </c>
      <c r="H626" s="130">
        <v>42.7</v>
      </c>
      <c r="I626" s="131">
        <f t="shared" si="9"/>
        <v>100</v>
      </c>
    </row>
    <row r="627" spans="1:9" ht="12.75" outlineLevel="2">
      <c r="A627" s="22" t="s">
        <v>1490</v>
      </c>
      <c r="B627" s="23" t="s">
        <v>44</v>
      </c>
      <c r="C627" s="22" t="s">
        <v>79</v>
      </c>
      <c r="D627" s="22" t="s">
        <v>45</v>
      </c>
      <c r="E627" s="22"/>
      <c r="F627" s="22"/>
      <c r="G627" s="130">
        <v>42.7</v>
      </c>
      <c r="H627" s="130">
        <v>42.7</v>
      </c>
      <c r="I627" s="131">
        <f t="shared" si="9"/>
        <v>100</v>
      </c>
    </row>
    <row r="628" spans="1:9" ht="12.75" outlineLevel="3">
      <c r="A628" s="22" t="s">
        <v>1491</v>
      </c>
      <c r="B628" s="23" t="s">
        <v>268</v>
      </c>
      <c r="C628" s="22" t="s">
        <v>79</v>
      </c>
      <c r="D628" s="22" t="s">
        <v>45</v>
      </c>
      <c r="E628" s="22" t="s">
        <v>512</v>
      </c>
      <c r="F628" s="22"/>
      <c r="G628" s="130">
        <v>42.7</v>
      </c>
      <c r="H628" s="130">
        <v>42.7</v>
      </c>
      <c r="I628" s="131">
        <f t="shared" si="9"/>
        <v>100</v>
      </c>
    </row>
    <row r="629" spans="1:9" ht="22.5" outlineLevel="4">
      <c r="A629" s="22" t="s">
        <v>1492</v>
      </c>
      <c r="B629" s="23" t="s">
        <v>346</v>
      </c>
      <c r="C629" s="22" t="s">
        <v>79</v>
      </c>
      <c r="D629" s="22" t="s">
        <v>45</v>
      </c>
      <c r="E629" s="22" t="s">
        <v>513</v>
      </c>
      <c r="F629" s="22"/>
      <c r="G629" s="130">
        <v>42.7</v>
      </c>
      <c r="H629" s="130">
        <v>42.7</v>
      </c>
      <c r="I629" s="131">
        <f t="shared" si="9"/>
        <v>100</v>
      </c>
    </row>
    <row r="630" spans="1:9" ht="90" outlineLevel="5">
      <c r="A630" s="22" t="s">
        <v>1493</v>
      </c>
      <c r="B630" s="24" t="s">
        <v>1494</v>
      </c>
      <c r="C630" s="22" t="s">
        <v>79</v>
      </c>
      <c r="D630" s="22" t="s">
        <v>45</v>
      </c>
      <c r="E630" s="22" t="s">
        <v>1495</v>
      </c>
      <c r="F630" s="22"/>
      <c r="G630" s="130">
        <v>42.7</v>
      </c>
      <c r="H630" s="130">
        <v>42.7</v>
      </c>
      <c r="I630" s="131">
        <f t="shared" si="9"/>
        <v>100</v>
      </c>
    </row>
    <row r="631" spans="1:9" ht="22.5" outlineLevel="7">
      <c r="A631" s="22" t="s">
        <v>1496</v>
      </c>
      <c r="B631" s="23" t="s">
        <v>451</v>
      </c>
      <c r="C631" s="22" t="s">
        <v>79</v>
      </c>
      <c r="D631" s="22" t="s">
        <v>45</v>
      </c>
      <c r="E631" s="22" t="s">
        <v>1495</v>
      </c>
      <c r="F631" s="22" t="s">
        <v>208</v>
      </c>
      <c r="G631" s="130">
        <v>42.7</v>
      </c>
      <c r="H631" s="130">
        <v>42.7</v>
      </c>
      <c r="I631" s="131">
        <f t="shared" si="9"/>
        <v>100</v>
      </c>
    </row>
    <row r="632" spans="1:9" ht="22.5" outlineLevel="7">
      <c r="A632" s="22" t="s">
        <v>1497</v>
      </c>
      <c r="B632" s="23" t="s">
        <v>209</v>
      </c>
      <c r="C632" s="22" t="s">
        <v>79</v>
      </c>
      <c r="D632" s="22" t="s">
        <v>45</v>
      </c>
      <c r="E632" s="22" t="s">
        <v>1495</v>
      </c>
      <c r="F632" s="22" t="s">
        <v>210</v>
      </c>
      <c r="G632" s="130">
        <v>42.7</v>
      </c>
      <c r="H632" s="130">
        <v>42.7</v>
      </c>
      <c r="I632" s="131">
        <f t="shared" si="9"/>
        <v>100</v>
      </c>
    </row>
    <row r="633" spans="1:9" ht="21.75">
      <c r="A633" s="25" t="s">
        <v>1498</v>
      </c>
      <c r="B633" s="26" t="s">
        <v>58</v>
      </c>
      <c r="C633" s="25" t="s">
        <v>130</v>
      </c>
      <c r="D633" s="25"/>
      <c r="E633" s="25"/>
      <c r="F633" s="25"/>
      <c r="G633" s="128">
        <v>159906.9</v>
      </c>
      <c r="H633" s="128">
        <v>158134.2</v>
      </c>
      <c r="I633" s="129">
        <f t="shared" si="9"/>
        <v>98.89141744352497</v>
      </c>
    </row>
    <row r="634" spans="1:9" ht="12.75" outlineLevel="1">
      <c r="A634" s="22" t="s">
        <v>1499</v>
      </c>
      <c r="B634" s="23" t="s">
        <v>195</v>
      </c>
      <c r="C634" s="22" t="s">
        <v>130</v>
      </c>
      <c r="D634" s="22" t="s">
        <v>145</v>
      </c>
      <c r="E634" s="22"/>
      <c r="F634" s="22"/>
      <c r="G634" s="130">
        <v>7699.9</v>
      </c>
      <c r="H634" s="130">
        <v>7680.1</v>
      </c>
      <c r="I634" s="131">
        <f t="shared" si="9"/>
        <v>99.74285380329616</v>
      </c>
    </row>
    <row r="635" spans="1:9" ht="33.75" outlineLevel="2">
      <c r="A635" s="22" t="s">
        <v>1500</v>
      </c>
      <c r="B635" s="23" t="s">
        <v>59</v>
      </c>
      <c r="C635" s="22" t="s">
        <v>130</v>
      </c>
      <c r="D635" s="22" t="s">
        <v>60</v>
      </c>
      <c r="E635" s="22"/>
      <c r="F635" s="22"/>
      <c r="G635" s="130">
        <v>6499.2</v>
      </c>
      <c r="H635" s="130">
        <v>6479.5</v>
      </c>
      <c r="I635" s="131">
        <f t="shared" si="9"/>
        <v>99.69688577055638</v>
      </c>
    </row>
    <row r="636" spans="1:9" ht="22.5" outlineLevel="3">
      <c r="A636" s="22" t="s">
        <v>1501</v>
      </c>
      <c r="B636" s="23" t="s">
        <v>274</v>
      </c>
      <c r="C636" s="22" t="s">
        <v>130</v>
      </c>
      <c r="D636" s="22" t="s">
        <v>60</v>
      </c>
      <c r="E636" s="22" t="s">
        <v>624</v>
      </c>
      <c r="F636" s="22"/>
      <c r="G636" s="130">
        <v>6499.2</v>
      </c>
      <c r="H636" s="130">
        <v>6479.5</v>
      </c>
      <c r="I636" s="131">
        <f t="shared" si="9"/>
        <v>99.69688577055638</v>
      </c>
    </row>
    <row r="637" spans="1:9" ht="22.5" outlineLevel="4">
      <c r="A637" s="22" t="s">
        <v>1502</v>
      </c>
      <c r="B637" s="23" t="s">
        <v>275</v>
      </c>
      <c r="C637" s="22" t="s">
        <v>130</v>
      </c>
      <c r="D637" s="22" t="s">
        <v>60</v>
      </c>
      <c r="E637" s="22" t="s">
        <v>625</v>
      </c>
      <c r="F637" s="22"/>
      <c r="G637" s="130">
        <v>6499.2</v>
      </c>
      <c r="H637" s="130">
        <v>6479.5</v>
      </c>
      <c r="I637" s="131">
        <f t="shared" si="9"/>
        <v>99.69688577055638</v>
      </c>
    </row>
    <row r="638" spans="1:9" ht="56.25" outlineLevel="5">
      <c r="A638" s="22" t="s">
        <v>1503</v>
      </c>
      <c r="B638" s="23" t="s">
        <v>276</v>
      </c>
      <c r="C638" s="22" t="s">
        <v>130</v>
      </c>
      <c r="D638" s="22" t="s">
        <v>60</v>
      </c>
      <c r="E638" s="22" t="s">
        <v>626</v>
      </c>
      <c r="F638" s="22"/>
      <c r="G638" s="130">
        <v>6499.2</v>
      </c>
      <c r="H638" s="130">
        <v>6479.5</v>
      </c>
      <c r="I638" s="131">
        <f t="shared" si="9"/>
        <v>99.69688577055638</v>
      </c>
    </row>
    <row r="639" spans="1:9" ht="45" outlineLevel="7">
      <c r="A639" s="22" t="s">
        <v>1504</v>
      </c>
      <c r="B639" s="23" t="s">
        <v>205</v>
      </c>
      <c r="C639" s="22" t="s">
        <v>130</v>
      </c>
      <c r="D639" s="22" t="s">
        <v>60</v>
      </c>
      <c r="E639" s="22" t="s">
        <v>626</v>
      </c>
      <c r="F639" s="22" t="s">
        <v>206</v>
      </c>
      <c r="G639" s="130">
        <v>5464.4</v>
      </c>
      <c r="H639" s="130">
        <v>5464.4</v>
      </c>
      <c r="I639" s="131">
        <f t="shared" si="9"/>
        <v>100</v>
      </c>
    </row>
    <row r="640" spans="1:9" ht="22.5" outlineLevel="7">
      <c r="A640" s="22" t="s">
        <v>1505</v>
      </c>
      <c r="B640" s="23" t="s">
        <v>207</v>
      </c>
      <c r="C640" s="22" t="s">
        <v>130</v>
      </c>
      <c r="D640" s="22" t="s">
        <v>60</v>
      </c>
      <c r="E640" s="22" t="s">
        <v>626</v>
      </c>
      <c r="F640" s="22" t="s">
        <v>99</v>
      </c>
      <c r="G640" s="130">
        <v>5464.4</v>
      </c>
      <c r="H640" s="130">
        <v>5464.4</v>
      </c>
      <c r="I640" s="131">
        <f t="shared" si="9"/>
        <v>100</v>
      </c>
    </row>
    <row r="641" spans="1:9" ht="22.5" outlineLevel="7">
      <c r="A641" s="22" t="s">
        <v>1506</v>
      </c>
      <c r="B641" s="23" t="s">
        <v>451</v>
      </c>
      <c r="C641" s="22" t="s">
        <v>130</v>
      </c>
      <c r="D641" s="22" t="s">
        <v>60</v>
      </c>
      <c r="E641" s="22" t="s">
        <v>626</v>
      </c>
      <c r="F641" s="22" t="s">
        <v>208</v>
      </c>
      <c r="G641" s="130">
        <v>1034.9</v>
      </c>
      <c r="H641" s="130">
        <v>1015.1</v>
      </c>
      <c r="I641" s="131">
        <f t="shared" si="9"/>
        <v>98.08677166876026</v>
      </c>
    </row>
    <row r="642" spans="1:9" ht="22.5" outlineLevel="7">
      <c r="A642" s="22" t="s">
        <v>1507</v>
      </c>
      <c r="B642" s="23" t="s">
        <v>209</v>
      </c>
      <c r="C642" s="22" t="s">
        <v>130</v>
      </c>
      <c r="D642" s="22" t="s">
        <v>60</v>
      </c>
      <c r="E642" s="22" t="s">
        <v>626</v>
      </c>
      <c r="F642" s="22" t="s">
        <v>210</v>
      </c>
      <c r="G642" s="130">
        <v>1034.9</v>
      </c>
      <c r="H642" s="130">
        <v>1015.1</v>
      </c>
      <c r="I642" s="131">
        <f t="shared" si="9"/>
        <v>98.08677166876026</v>
      </c>
    </row>
    <row r="643" spans="1:9" ht="12.75" outlineLevel="2">
      <c r="A643" s="22" t="s">
        <v>1508</v>
      </c>
      <c r="B643" s="23" t="s">
        <v>126</v>
      </c>
      <c r="C643" s="22" t="s">
        <v>130</v>
      </c>
      <c r="D643" s="22" t="s">
        <v>43</v>
      </c>
      <c r="E643" s="22"/>
      <c r="F643" s="22"/>
      <c r="G643" s="130">
        <v>1200.7</v>
      </c>
      <c r="H643" s="130">
        <v>1200.7</v>
      </c>
      <c r="I643" s="131">
        <f t="shared" si="9"/>
        <v>100</v>
      </c>
    </row>
    <row r="644" spans="1:9" ht="22.5" outlineLevel="3">
      <c r="A644" s="22" t="s">
        <v>1509</v>
      </c>
      <c r="B644" s="23" t="s">
        <v>220</v>
      </c>
      <c r="C644" s="22" t="s">
        <v>130</v>
      </c>
      <c r="D644" s="22" t="s">
        <v>43</v>
      </c>
      <c r="E644" s="22" t="s">
        <v>454</v>
      </c>
      <c r="F644" s="22"/>
      <c r="G644" s="130">
        <v>1200.7</v>
      </c>
      <c r="H644" s="130">
        <v>1200.7</v>
      </c>
      <c r="I644" s="131">
        <f t="shared" si="9"/>
        <v>100</v>
      </c>
    </row>
    <row r="645" spans="1:9" ht="22.5" outlineLevel="4">
      <c r="A645" s="22" t="s">
        <v>1510</v>
      </c>
      <c r="B645" s="23" t="s">
        <v>277</v>
      </c>
      <c r="C645" s="22" t="s">
        <v>130</v>
      </c>
      <c r="D645" s="22" t="s">
        <v>43</v>
      </c>
      <c r="E645" s="22" t="s">
        <v>627</v>
      </c>
      <c r="F645" s="22"/>
      <c r="G645" s="130">
        <v>1200.7</v>
      </c>
      <c r="H645" s="130">
        <v>1200.7</v>
      </c>
      <c r="I645" s="131">
        <f t="shared" si="9"/>
        <v>100</v>
      </c>
    </row>
    <row r="646" spans="1:9" ht="45" outlineLevel="5">
      <c r="A646" s="22" t="s">
        <v>1511</v>
      </c>
      <c r="B646" s="23" t="s">
        <v>278</v>
      </c>
      <c r="C646" s="22" t="s">
        <v>130</v>
      </c>
      <c r="D646" s="22" t="s">
        <v>43</v>
      </c>
      <c r="E646" s="22" t="s">
        <v>628</v>
      </c>
      <c r="F646" s="22"/>
      <c r="G646" s="130">
        <v>74.7</v>
      </c>
      <c r="H646" s="130">
        <v>74.7</v>
      </c>
      <c r="I646" s="131">
        <f t="shared" si="9"/>
        <v>100</v>
      </c>
    </row>
    <row r="647" spans="1:9" ht="12.75" outlineLevel="7">
      <c r="A647" s="22" t="s">
        <v>1512</v>
      </c>
      <c r="B647" s="23" t="s">
        <v>249</v>
      </c>
      <c r="C647" s="22" t="s">
        <v>130</v>
      </c>
      <c r="D647" s="22" t="s">
        <v>43</v>
      </c>
      <c r="E647" s="22" t="s">
        <v>628</v>
      </c>
      <c r="F647" s="22" t="s">
        <v>38</v>
      </c>
      <c r="G647" s="130">
        <v>74.7</v>
      </c>
      <c r="H647" s="130">
        <v>74.7</v>
      </c>
      <c r="I647" s="131">
        <f t="shared" si="9"/>
        <v>100</v>
      </c>
    </row>
    <row r="648" spans="1:9" ht="12.75" outlineLevel="7">
      <c r="A648" s="22" t="s">
        <v>1513</v>
      </c>
      <c r="B648" s="23" t="s">
        <v>629</v>
      </c>
      <c r="C648" s="22" t="s">
        <v>130</v>
      </c>
      <c r="D648" s="22" t="s">
        <v>43</v>
      </c>
      <c r="E648" s="22" t="s">
        <v>628</v>
      </c>
      <c r="F648" s="22" t="s">
        <v>630</v>
      </c>
      <c r="G648" s="130">
        <v>74.7</v>
      </c>
      <c r="H648" s="130">
        <v>74.7</v>
      </c>
      <c r="I648" s="131">
        <f t="shared" si="9"/>
        <v>100</v>
      </c>
    </row>
    <row r="649" spans="1:9" ht="33.75" outlineLevel="5">
      <c r="A649" s="22" t="s">
        <v>1514</v>
      </c>
      <c r="B649" s="23" t="s">
        <v>351</v>
      </c>
      <c r="C649" s="22" t="s">
        <v>130</v>
      </c>
      <c r="D649" s="22" t="s">
        <v>43</v>
      </c>
      <c r="E649" s="22" t="s">
        <v>631</v>
      </c>
      <c r="F649" s="22"/>
      <c r="G649" s="130">
        <v>1126</v>
      </c>
      <c r="H649" s="130">
        <v>1126</v>
      </c>
      <c r="I649" s="131">
        <f t="shared" si="9"/>
        <v>100</v>
      </c>
    </row>
    <row r="650" spans="1:9" ht="45" outlineLevel="7">
      <c r="A650" s="22" t="s">
        <v>1515</v>
      </c>
      <c r="B650" s="23" t="s">
        <v>205</v>
      </c>
      <c r="C650" s="22" t="s">
        <v>130</v>
      </c>
      <c r="D650" s="22" t="s">
        <v>43</v>
      </c>
      <c r="E650" s="22" t="s">
        <v>631</v>
      </c>
      <c r="F650" s="22" t="s">
        <v>206</v>
      </c>
      <c r="G650" s="130">
        <v>1126</v>
      </c>
      <c r="H650" s="130">
        <v>1126</v>
      </c>
      <c r="I650" s="131">
        <f t="shared" si="9"/>
        <v>100</v>
      </c>
    </row>
    <row r="651" spans="1:9" ht="12.75" outlineLevel="7">
      <c r="A651" s="22" t="s">
        <v>1516</v>
      </c>
      <c r="B651" s="23" t="s">
        <v>251</v>
      </c>
      <c r="C651" s="22" t="s">
        <v>130</v>
      </c>
      <c r="D651" s="22" t="s">
        <v>43</v>
      </c>
      <c r="E651" s="22" t="s">
        <v>631</v>
      </c>
      <c r="F651" s="22" t="s">
        <v>120</v>
      </c>
      <c r="G651" s="130">
        <v>1126</v>
      </c>
      <c r="H651" s="130">
        <v>1126</v>
      </c>
      <c r="I651" s="131">
        <f t="shared" si="9"/>
        <v>100</v>
      </c>
    </row>
    <row r="652" spans="1:9" ht="12.75" outlineLevel="1">
      <c r="A652" s="22" t="s">
        <v>1517</v>
      </c>
      <c r="B652" s="23" t="s">
        <v>197</v>
      </c>
      <c r="C652" s="22" t="s">
        <v>130</v>
      </c>
      <c r="D652" s="22" t="s">
        <v>170</v>
      </c>
      <c r="E652" s="22"/>
      <c r="F652" s="22"/>
      <c r="G652" s="130">
        <v>1940.4</v>
      </c>
      <c r="H652" s="130">
        <v>1940.4</v>
      </c>
      <c r="I652" s="131">
        <f t="shared" si="9"/>
        <v>100</v>
      </c>
    </row>
    <row r="653" spans="1:9" ht="12.75" outlineLevel="2">
      <c r="A653" s="22" t="s">
        <v>1518</v>
      </c>
      <c r="B653" s="23" t="s">
        <v>171</v>
      </c>
      <c r="C653" s="22" t="s">
        <v>130</v>
      </c>
      <c r="D653" s="22" t="s">
        <v>172</v>
      </c>
      <c r="E653" s="22"/>
      <c r="F653" s="22"/>
      <c r="G653" s="130">
        <v>1940.4</v>
      </c>
      <c r="H653" s="130">
        <v>1940.4</v>
      </c>
      <c r="I653" s="131">
        <f t="shared" si="9"/>
        <v>100</v>
      </c>
    </row>
    <row r="654" spans="1:9" ht="22.5" outlineLevel="3">
      <c r="A654" s="22" t="s">
        <v>1519</v>
      </c>
      <c r="B654" s="23" t="s">
        <v>220</v>
      </c>
      <c r="C654" s="22" t="s">
        <v>130</v>
      </c>
      <c r="D654" s="22" t="s">
        <v>172</v>
      </c>
      <c r="E654" s="22" t="s">
        <v>454</v>
      </c>
      <c r="F654" s="22"/>
      <c r="G654" s="130">
        <v>1940.4</v>
      </c>
      <c r="H654" s="130">
        <v>1940.4</v>
      </c>
      <c r="I654" s="131">
        <f t="shared" si="9"/>
        <v>100</v>
      </c>
    </row>
    <row r="655" spans="1:9" ht="22.5" outlineLevel="4">
      <c r="A655" s="22" t="s">
        <v>1520</v>
      </c>
      <c r="B655" s="23" t="s">
        <v>277</v>
      </c>
      <c r="C655" s="22" t="s">
        <v>130</v>
      </c>
      <c r="D655" s="22" t="s">
        <v>172</v>
      </c>
      <c r="E655" s="22" t="s">
        <v>627</v>
      </c>
      <c r="F655" s="22"/>
      <c r="G655" s="130">
        <v>1940.4</v>
      </c>
      <c r="H655" s="130">
        <v>1940.4</v>
      </c>
      <c r="I655" s="131">
        <f aca="true" t="shared" si="10" ref="I655:I718">H655/G655*100</f>
        <v>100</v>
      </c>
    </row>
    <row r="656" spans="1:9" ht="45" outlineLevel="5">
      <c r="A656" s="22" t="s">
        <v>1521</v>
      </c>
      <c r="B656" s="23" t="s">
        <v>279</v>
      </c>
      <c r="C656" s="22" t="s">
        <v>130</v>
      </c>
      <c r="D656" s="22" t="s">
        <v>172</v>
      </c>
      <c r="E656" s="22" t="s">
        <v>632</v>
      </c>
      <c r="F656" s="22"/>
      <c r="G656" s="130">
        <v>1940.4</v>
      </c>
      <c r="H656" s="130">
        <v>1940.4</v>
      </c>
      <c r="I656" s="131">
        <f t="shared" si="10"/>
        <v>100</v>
      </c>
    </row>
    <row r="657" spans="1:9" ht="12.75" outlineLevel="7">
      <c r="A657" s="22" t="s">
        <v>1522</v>
      </c>
      <c r="B657" s="23" t="s">
        <v>249</v>
      </c>
      <c r="C657" s="22" t="s">
        <v>130</v>
      </c>
      <c r="D657" s="22" t="s">
        <v>172</v>
      </c>
      <c r="E657" s="22" t="s">
        <v>632</v>
      </c>
      <c r="F657" s="22" t="s">
        <v>38</v>
      </c>
      <c r="G657" s="130">
        <v>1940.4</v>
      </c>
      <c r="H657" s="130">
        <v>1940.4</v>
      </c>
      <c r="I657" s="131">
        <f t="shared" si="10"/>
        <v>100</v>
      </c>
    </row>
    <row r="658" spans="1:9" ht="12.75" outlineLevel="7">
      <c r="A658" s="22" t="s">
        <v>1523</v>
      </c>
      <c r="B658" s="23" t="s">
        <v>629</v>
      </c>
      <c r="C658" s="22" t="s">
        <v>130</v>
      </c>
      <c r="D658" s="22" t="s">
        <v>172</v>
      </c>
      <c r="E658" s="22" t="s">
        <v>632</v>
      </c>
      <c r="F658" s="22" t="s">
        <v>630</v>
      </c>
      <c r="G658" s="130">
        <v>1940.4</v>
      </c>
      <c r="H658" s="130">
        <v>1940.4</v>
      </c>
      <c r="I658" s="131">
        <f t="shared" si="10"/>
        <v>100</v>
      </c>
    </row>
    <row r="659" spans="1:9" ht="22.5" outlineLevel="1">
      <c r="A659" s="22" t="s">
        <v>1524</v>
      </c>
      <c r="B659" s="23" t="s">
        <v>436</v>
      </c>
      <c r="C659" s="22" t="s">
        <v>130</v>
      </c>
      <c r="D659" s="22" t="s">
        <v>437</v>
      </c>
      <c r="E659" s="22"/>
      <c r="F659" s="22"/>
      <c r="G659" s="130">
        <v>524.5</v>
      </c>
      <c r="H659" s="130">
        <v>524.5</v>
      </c>
      <c r="I659" s="131">
        <f t="shared" si="10"/>
        <v>100</v>
      </c>
    </row>
    <row r="660" spans="1:9" ht="12.75" outlineLevel="2">
      <c r="A660" s="22" t="s">
        <v>1525</v>
      </c>
      <c r="B660" s="23" t="s">
        <v>438</v>
      </c>
      <c r="C660" s="22" t="s">
        <v>130</v>
      </c>
      <c r="D660" s="22" t="s">
        <v>439</v>
      </c>
      <c r="E660" s="22"/>
      <c r="F660" s="22"/>
      <c r="G660" s="130">
        <v>524.5</v>
      </c>
      <c r="H660" s="130">
        <v>524.5</v>
      </c>
      <c r="I660" s="131">
        <f t="shared" si="10"/>
        <v>100</v>
      </c>
    </row>
    <row r="661" spans="1:9" ht="22.5" outlineLevel="3">
      <c r="A661" s="22" t="s">
        <v>1526</v>
      </c>
      <c r="B661" s="23" t="s">
        <v>220</v>
      </c>
      <c r="C661" s="22" t="s">
        <v>130</v>
      </c>
      <c r="D661" s="22" t="s">
        <v>439</v>
      </c>
      <c r="E661" s="22" t="s">
        <v>454</v>
      </c>
      <c r="F661" s="22"/>
      <c r="G661" s="130">
        <v>524.5</v>
      </c>
      <c r="H661" s="130">
        <v>524.5</v>
      </c>
      <c r="I661" s="131">
        <f t="shared" si="10"/>
        <v>100</v>
      </c>
    </row>
    <row r="662" spans="1:9" ht="22.5" outlineLevel="4">
      <c r="A662" s="22" t="s">
        <v>1527</v>
      </c>
      <c r="B662" s="23" t="s">
        <v>277</v>
      </c>
      <c r="C662" s="22" t="s">
        <v>130</v>
      </c>
      <c r="D662" s="22" t="s">
        <v>439</v>
      </c>
      <c r="E662" s="22" t="s">
        <v>627</v>
      </c>
      <c r="F662" s="22"/>
      <c r="G662" s="130">
        <v>524.5</v>
      </c>
      <c r="H662" s="130">
        <v>524.5</v>
      </c>
      <c r="I662" s="131">
        <f t="shared" si="10"/>
        <v>100</v>
      </c>
    </row>
    <row r="663" spans="1:9" ht="33.75" outlineLevel="5">
      <c r="A663" s="22" t="s">
        <v>1528</v>
      </c>
      <c r="B663" s="23" t="s">
        <v>633</v>
      </c>
      <c r="C663" s="22" t="s">
        <v>130</v>
      </c>
      <c r="D663" s="22" t="s">
        <v>439</v>
      </c>
      <c r="E663" s="22" t="s">
        <v>634</v>
      </c>
      <c r="F663" s="22"/>
      <c r="G663" s="130">
        <v>524.5</v>
      </c>
      <c r="H663" s="130">
        <v>524.5</v>
      </c>
      <c r="I663" s="131">
        <f t="shared" si="10"/>
        <v>100</v>
      </c>
    </row>
    <row r="664" spans="1:9" ht="12.75" outlineLevel="7">
      <c r="A664" s="22" t="s">
        <v>1529</v>
      </c>
      <c r="B664" s="23" t="s">
        <v>249</v>
      </c>
      <c r="C664" s="22" t="s">
        <v>130</v>
      </c>
      <c r="D664" s="22" t="s">
        <v>439</v>
      </c>
      <c r="E664" s="22" t="s">
        <v>634</v>
      </c>
      <c r="F664" s="22" t="s">
        <v>38</v>
      </c>
      <c r="G664" s="130">
        <v>524.5</v>
      </c>
      <c r="H664" s="130">
        <v>524.5</v>
      </c>
      <c r="I664" s="131">
        <f t="shared" si="10"/>
        <v>100</v>
      </c>
    </row>
    <row r="665" spans="1:9" ht="12.75" outlineLevel="7">
      <c r="A665" s="22" t="s">
        <v>1530</v>
      </c>
      <c r="B665" s="23" t="s">
        <v>64</v>
      </c>
      <c r="C665" s="22" t="s">
        <v>130</v>
      </c>
      <c r="D665" s="22" t="s">
        <v>439</v>
      </c>
      <c r="E665" s="22" t="s">
        <v>634</v>
      </c>
      <c r="F665" s="22" t="s">
        <v>250</v>
      </c>
      <c r="G665" s="130">
        <v>524.5</v>
      </c>
      <c r="H665" s="130">
        <v>524.5</v>
      </c>
      <c r="I665" s="131">
        <f t="shared" si="10"/>
        <v>100</v>
      </c>
    </row>
    <row r="666" spans="1:9" ht="12.75" outlineLevel="1">
      <c r="A666" s="22" t="s">
        <v>1531</v>
      </c>
      <c r="B666" s="23" t="s">
        <v>198</v>
      </c>
      <c r="C666" s="22" t="s">
        <v>130</v>
      </c>
      <c r="D666" s="22" t="s">
        <v>127</v>
      </c>
      <c r="E666" s="22"/>
      <c r="F666" s="22"/>
      <c r="G666" s="130">
        <v>27677.6</v>
      </c>
      <c r="H666" s="130">
        <v>27578.8</v>
      </c>
      <c r="I666" s="131">
        <f t="shared" si="10"/>
        <v>99.64303263288726</v>
      </c>
    </row>
    <row r="667" spans="1:9" ht="12.75" outlineLevel="2">
      <c r="A667" s="22" t="s">
        <v>1532</v>
      </c>
      <c r="B667" s="23" t="s">
        <v>440</v>
      </c>
      <c r="C667" s="22" t="s">
        <v>130</v>
      </c>
      <c r="D667" s="22" t="s">
        <v>46</v>
      </c>
      <c r="E667" s="22"/>
      <c r="F667" s="22"/>
      <c r="G667" s="130">
        <v>27677.6</v>
      </c>
      <c r="H667" s="130">
        <v>27578.8</v>
      </c>
      <c r="I667" s="131">
        <f t="shared" si="10"/>
        <v>99.64303263288726</v>
      </c>
    </row>
    <row r="668" spans="1:9" ht="22.5" outlineLevel="3">
      <c r="A668" s="22" t="s">
        <v>1533</v>
      </c>
      <c r="B668" s="23" t="s">
        <v>220</v>
      </c>
      <c r="C668" s="22" t="s">
        <v>130</v>
      </c>
      <c r="D668" s="22" t="s">
        <v>46</v>
      </c>
      <c r="E668" s="22" t="s">
        <v>454</v>
      </c>
      <c r="F668" s="22"/>
      <c r="G668" s="130">
        <v>27677.6</v>
      </c>
      <c r="H668" s="130">
        <v>27578.8</v>
      </c>
      <c r="I668" s="131">
        <f t="shared" si="10"/>
        <v>99.64303263288726</v>
      </c>
    </row>
    <row r="669" spans="1:9" ht="22.5" outlineLevel="4">
      <c r="A669" s="22" t="s">
        <v>1534</v>
      </c>
      <c r="B669" s="23" t="s">
        <v>277</v>
      </c>
      <c r="C669" s="22" t="s">
        <v>130</v>
      </c>
      <c r="D669" s="22" t="s">
        <v>46</v>
      </c>
      <c r="E669" s="22" t="s">
        <v>627</v>
      </c>
      <c r="F669" s="22"/>
      <c r="G669" s="130">
        <v>27677.6</v>
      </c>
      <c r="H669" s="130">
        <v>27578.8</v>
      </c>
      <c r="I669" s="131">
        <f t="shared" si="10"/>
        <v>99.64303263288726</v>
      </c>
    </row>
    <row r="670" spans="1:9" ht="78.75" outlineLevel="5">
      <c r="A670" s="22" t="s">
        <v>1535</v>
      </c>
      <c r="B670" s="24" t="s">
        <v>1536</v>
      </c>
      <c r="C670" s="22" t="s">
        <v>130</v>
      </c>
      <c r="D670" s="22" t="s">
        <v>46</v>
      </c>
      <c r="E670" s="22" t="s">
        <v>1537</v>
      </c>
      <c r="F670" s="22"/>
      <c r="G670" s="130">
        <v>25000</v>
      </c>
      <c r="H670" s="130">
        <v>24901.2</v>
      </c>
      <c r="I670" s="131">
        <f t="shared" si="10"/>
        <v>99.60480000000001</v>
      </c>
    </row>
    <row r="671" spans="1:9" ht="12.75" outlineLevel="7">
      <c r="A671" s="22" t="s">
        <v>1538</v>
      </c>
      <c r="B671" s="23" t="s">
        <v>249</v>
      </c>
      <c r="C671" s="22" t="s">
        <v>130</v>
      </c>
      <c r="D671" s="22" t="s">
        <v>46</v>
      </c>
      <c r="E671" s="22" t="s">
        <v>1537</v>
      </c>
      <c r="F671" s="22" t="s">
        <v>38</v>
      </c>
      <c r="G671" s="130">
        <v>25000</v>
      </c>
      <c r="H671" s="130">
        <v>24901.2</v>
      </c>
      <c r="I671" s="131">
        <f t="shared" si="10"/>
        <v>99.60480000000001</v>
      </c>
    </row>
    <row r="672" spans="1:9" ht="12.75" outlineLevel="7">
      <c r="A672" s="22" t="s">
        <v>1539</v>
      </c>
      <c r="B672" s="23" t="s">
        <v>64</v>
      </c>
      <c r="C672" s="22" t="s">
        <v>130</v>
      </c>
      <c r="D672" s="22" t="s">
        <v>46</v>
      </c>
      <c r="E672" s="22" t="s">
        <v>1537</v>
      </c>
      <c r="F672" s="22" t="s">
        <v>250</v>
      </c>
      <c r="G672" s="130">
        <v>25000</v>
      </c>
      <c r="H672" s="130">
        <v>24901.2</v>
      </c>
      <c r="I672" s="131">
        <f t="shared" si="10"/>
        <v>99.60480000000001</v>
      </c>
    </row>
    <row r="673" spans="1:9" ht="45" outlineLevel="5">
      <c r="A673" s="22" t="s">
        <v>1540</v>
      </c>
      <c r="B673" s="23" t="s">
        <v>1541</v>
      </c>
      <c r="C673" s="22" t="s">
        <v>130</v>
      </c>
      <c r="D673" s="22" t="s">
        <v>46</v>
      </c>
      <c r="E673" s="22" t="s">
        <v>635</v>
      </c>
      <c r="F673" s="22"/>
      <c r="G673" s="130">
        <v>218.6</v>
      </c>
      <c r="H673" s="130">
        <v>218.6</v>
      </c>
      <c r="I673" s="131">
        <f t="shared" si="10"/>
        <v>100</v>
      </c>
    </row>
    <row r="674" spans="1:9" ht="12.75" outlineLevel="7">
      <c r="A674" s="22" t="s">
        <v>1542</v>
      </c>
      <c r="B674" s="23" t="s">
        <v>249</v>
      </c>
      <c r="C674" s="22" t="s">
        <v>130</v>
      </c>
      <c r="D674" s="22" t="s">
        <v>46</v>
      </c>
      <c r="E674" s="22" t="s">
        <v>635</v>
      </c>
      <c r="F674" s="22" t="s">
        <v>38</v>
      </c>
      <c r="G674" s="130">
        <v>218.6</v>
      </c>
      <c r="H674" s="130">
        <v>218.6</v>
      </c>
      <c r="I674" s="131">
        <f t="shared" si="10"/>
        <v>100</v>
      </c>
    </row>
    <row r="675" spans="1:9" ht="12.75" outlineLevel="7">
      <c r="A675" s="22" t="s">
        <v>1543</v>
      </c>
      <c r="B675" s="23" t="s">
        <v>64</v>
      </c>
      <c r="C675" s="22" t="s">
        <v>130</v>
      </c>
      <c r="D675" s="22" t="s">
        <v>46</v>
      </c>
      <c r="E675" s="22" t="s">
        <v>635</v>
      </c>
      <c r="F675" s="22" t="s">
        <v>250</v>
      </c>
      <c r="G675" s="130">
        <v>218.6</v>
      </c>
      <c r="H675" s="130">
        <v>218.6</v>
      </c>
      <c r="I675" s="131">
        <f t="shared" si="10"/>
        <v>100</v>
      </c>
    </row>
    <row r="676" spans="1:9" ht="56.25" outlineLevel="5">
      <c r="A676" s="22" t="s">
        <v>1544</v>
      </c>
      <c r="B676" s="23" t="s">
        <v>1545</v>
      </c>
      <c r="C676" s="22" t="s">
        <v>130</v>
      </c>
      <c r="D676" s="22" t="s">
        <v>46</v>
      </c>
      <c r="E676" s="22" t="s">
        <v>1546</v>
      </c>
      <c r="F676" s="22"/>
      <c r="G676" s="130">
        <v>2459</v>
      </c>
      <c r="H676" s="130">
        <v>2459</v>
      </c>
      <c r="I676" s="131">
        <f t="shared" si="10"/>
        <v>100</v>
      </c>
    </row>
    <row r="677" spans="1:9" ht="12.75" outlineLevel="7">
      <c r="A677" s="22" t="s">
        <v>1547</v>
      </c>
      <c r="B677" s="23" t="s">
        <v>249</v>
      </c>
      <c r="C677" s="22" t="s">
        <v>130</v>
      </c>
      <c r="D677" s="22" t="s">
        <v>46</v>
      </c>
      <c r="E677" s="22" t="s">
        <v>1546</v>
      </c>
      <c r="F677" s="22" t="s">
        <v>38</v>
      </c>
      <c r="G677" s="130">
        <v>2459</v>
      </c>
      <c r="H677" s="130">
        <v>2459</v>
      </c>
      <c r="I677" s="131">
        <f t="shared" si="10"/>
        <v>100</v>
      </c>
    </row>
    <row r="678" spans="1:9" ht="12.75" outlineLevel="7">
      <c r="A678" s="22" t="s">
        <v>1548</v>
      </c>
      <c r="B678" s="23" t="s">
        <v>64</v>
      </c>
      <c r="C678" s="22" t="s">
        <v>130</v>
      </c>
      <c r="D678" s="22" t="s">
        <v>46</v>
      </c>
      <c r="E678" s="22" t="s">
        <v>1546</v>
      </c>
      <c r="F678" s="22" t="s">
        <v>250</v>
      </c>
      <c r="G678" s="130">
        <v>2459</v>
      </c>
      <c r="H678" s="130">
        <v>2459</v>
      </c>
      <c r="I678" s="131">
        <f t="shared" si="10"/>
        <v>100</v>
      </c>
    </row>
    <row r="679" spans="1:9" ht="12.75" outlineLevel="1">
      <c r="A679" s="22" t="s">
        <v>1549</v>
      </c>
      <c r="B679" s="23" t="s">
        <v>199</v>
      </c>
      <c r="C679" s="22" t="s">
        <v>130</v>
      </c>
      <c r="D679" s="22" t="s">
        <v>26</v>
      </c>
      <c r="E679" s="22"/>
      <c r="F679" s="22"/>
      <c r="G679" s="130">
        <v>4060.2</v>
      </c>
      <c r="H679" s="130">
        <v>3581.7</v>
      </c>
      <c r="I679" s="131">
        <f t="shared" si="10"/>
        <v>88.21486626274567</v>
      </c>
    </row>
    <row r="680" spans="1:9" ht="12.75" outlineLevel="2">
      <c r="A680" s="22" t="s">
        <v>1550</v>
      </c>
      <c r="B680" s="23" t="s">
        <v>27</v>
      </c>
      <c r="C680" s="22" t="s">
        <v>130</v>
      </c>
      <c r="D680" s="22" t="s">
        <v>28</v>
      </c>
      <c r="E680" s="22"/>
      <c r="F680" s="22"/>
      <c r="G680" s="130">
        <v>508.7</v>
      </c>
      <c r="H680" s="130">
        <v>508.7</v>
      </c>
      <c r="I680" s="131">
        <f t="shared" si="10"/>
        <v>100</v>
      </c>
    </row>
    <row r="681" spans="1:9" ht="22.5" outlineLevel="3">
      <c r="A681" s="22" t="s">
        <v>1551</v>
      </c>
      <c r="B681" s="23" t="s">
        <v>220</v>
      </c>
      <c r="C681" s="22" t="s">
        <v>130</v>
      </c>
      <c r="D681" s="22" t="s">
        <v>28</v>
      </c>
      <c r="E681" s="22" t="s">
        <v>454</v>
      </c>
      <c r="F681" s="22"/>
      <c r="G681" s="130">
        <v>508.7</v>
      </c>
      <c r="H681" s="130">
        <v>508.7</v>
      </c>
      <c r="I681" s="131">
        <f t="shared" si="10"/>
        <v>100</v>
      </c>
    </row>
    <row r="682" spans="1:9" ht="22.5" outlineLevel="4">
      <c r="A682" s="22" t="s">
        <v>1552</v>
      </c>
      <c r="B682" s="23" t="s">
        <v>277</v>
      </c>
      <c r="C682" s="22" t="s">
        <v>130</v>
      </c>
      <c r="D682" s="22" t="s">
        <v>28</v>
      </c>
      <c r="E682" s="22" t="s">
        <v>627</v>
      </c>
      <c r="F682" s="22"/>
      <c r="G682" s="130">
        <v>508.7</v>
      </c>
      <c r="H682" s="130">
        <v>508.7</v>
      </c>
      <c r="I682" s="131">
        <f t="shared" si="10"/>
        <v>100</v>
      </c>
    </row>
    <row r="683" spans="1:9" ht="112.5" outlineLevel="5">
      <c r="A683" s="22" t="s">
        <v>1553</v>
      </c>
      <c r="B683" s="24" t="s">
        <v>1554</v>
      </c>
      <c r="C683" s="22" t="s">
        <v>130</v>
      </c>
      <c r="D683" s="22" t="s">
        <v>28</v>
      </c>
      <c r="E683" s="22" t="s">
        <v>1555</v>
      </c>
      <c r="F683" s="22"/>
      <c r="G683" s="130">
        <v>508.7</v>
      </c>
      <c r="H683" s="130">
        <v>508.7</v>
      </c>
      <c r="I683" s="131">
        <f t="shared" si="10"/>
        <v>100</v>
      </c>
    </row>
    <row r="684" spans="1:9" ht="12.75" outlineLevel="7">
      <c r="A684" s="22" t="s">
        <v>1556</v>
      </c>
      <c r="B684" s="23" t="s">
        <v>249</v>
      </c>
      <c r="C684" s="22" t="s">
        <v>130</v>
      </c>
      <c r="D684" s="22" t="s">
        <v>28</v>
      </c>
      <c r="E684" s="22" t="s">
        <v>1555</v>
      </c>
      <c r="F684" s="22" t="s">
        <v>38</v>
      </c>
      <c r="G684" s="130">
        <v>508.7</v>
      </c>
      <c r="H684" s="130">
        <v>508.7</v>
      </c>
      <c r="I684" s="131">
        <f t="shared" si="10"/>
        <v>100</v>
      </c>
    </row>
    <row r="685" spans="1:9" ht="12.75" outlineLevel="7">
      <c r="A685" s="22" t="s">
        <v>1557</v>
      </c>
      <c r="B685" s="23" t="s">
        <v>64</v>
      </c>
      <c r="C685" s="22" t="s">
        <v>130</v>
      </c>
      <c r="D685" s="22" t="s">
        <v>28</v>
      </c>
      <c r="E685" s="22" t="s">
        <v>1555</v>
      </c>
      <c r="F685" s="22" t="s">
        <v>250</v>
      </c>
      <c r="G685" s="130">
        <v>508.7</v>
      </c>
      <c r="H685" s="130">
        <v>508.7</v>
      </c>
      <c r="I685" s="131">
        <f t="shared" si="10"/>
        <v>100</v>
      </c>
    </row>
    <row r="686" spans="1:9" ht="12.75" outlineLevel="2">
      <c r="A686" s="22" t="s">
        <v>1558</v>
      </c>
      <c r="B686" s="23" t="s">
        <v>147</v>
      </c>
      <c r="C686" s="22" t="s">
        <v>130</v>
      </c>
      <c r="D686" s="22" t="s">
        <v>148</v>
      </c>
      <c r="E686" s="22"/>
      <c r="F686" s="22"/>
      <c r="G686" s="130">
        <v>3551.5</v>
      </c>
      <c r="H686" s="130">
        <v>3073</v>
      </c>
      <c r="I686" s="131">
        <f t="shared" si="10"/>
        <v>86.52681965366746</v>
      </c>
    </row>
    <row r="687" spans="1:9" ht="22.5" outlineLevel="3">
      <c r="A687" s="22" t="s">
        <v>1559</v>
      </c>
      <c r="B687" s="23" t="s">
        <v>220</v>
      </c>
      <c r="C687" s="22" t="s">
        <v>130</v>
      </c>
      <c r="D687" s="22" t="s">
        <v>148</v>
      </c>
      <c r="E687" s="22" t="s">
        <v>454</v>
      </c>
      <c r="F687" s="22"/>
      <c r="G687" s="130">
        <v>3551.5</v>
      </c>
      <c r="H687" s="130">
        <v>3073</v>
      </c>
      <c r="I687" s="131">
        <f t="shared" si="10"/>
        <v>86.52681965366746</v>
      </c>
    </row>
    <row r="688" spans="1:9" ht="22.5" outlineLevel="4">
      <c r="A688" s="22" t="s">
        <v>1560</v>
      </c>
      <c r="B688" s="23" t="s">
        <v>277</v>
      </c>
      <c r="C688" s="22" t="s">
        <v>130</v>
      </c>
      <c r="D688" s="22" t="s">
        <v>148</v>
      </c>
      <c r="E688" s="22" t="s">
        <v>627</v>
      </c>
      <c r="F688" s="22"/>
      <c r="G688" s="130">
        <v>3551.5</v>
      </c>
      <c r="H688" s="130">
        <v>3073</v>
      </c>
      <c r="I688" s="131">
        <f t="shared" si="10"/>
        <v>86.52681965366746</v>
      </c>
    </row>
    <row r="689" spans="1:9" ht="33.75" outlineLevel="5">
      <c r="A689" s="22" t="s">
        <v>1561</v>
      </c>
      <c r="B689" s="23" t="s">
        <v>280</v>
      </c>
      <c r="C689" s="22" t="s">
        <v>130</v>
      </c>
      <c r="D689" s="22" t="s">
        <v>148</v>
      </c>
      <c r="E689" s="22" t="s">
        <v>636</v>
      </c>
      <c r="F689" s="22"/>
      <c r="G689" s="130">
        <v>120</v>
      </c>
      <c r="H689" s="130">
        <v>120</v>
      </c>
      <c r="I689" s="131">
        <f t="shared" si="10"/>
        <v>100</v>
      </c>
    </row>
    <row r="690" spans="1:9" ht="12.75" outlineLevel="7">
      <c r="A690" s="22" t="s">
        <v>1562</v>
      </c>
      <c r="B690" s="23" t="s">
        <v>249</v>
      </c>
      <c r="C690" s="22" t="s">
        <v>130</v>
      </c>
      <c r="D690" s="22" t="s">
        <v>148</v>
      </c>
      <c r="E690" s="22" t="s">
        <v>636</v>
      </c>
      <c r="F690" s="22" t="s">
        <v>38</v>
      </c>
      <c r="G690" s="130">
        <v>120</v>
      </c>
      <c r="H690" s="130">
        <v>120</v>
      </c>
      <c r="I690" s="131">
        <f t="shared" si="10"/>
        <v>100</v>
      </c>
    </row>
    <row r="691" spans="1:9" ht="12.75" outlineLevel="7">
      <c r="A691" s="22" t="s">
        <v>1563</v>
      </c>
      <c r="B691" s="23" t="s">
        <v>64</v>
      </c>
      <c r="C691" s="22" t="s">
        <v>130</v>
      </c>
      <c r="D691" s="22" t="s">
        <v>148</v>
      </c>
      <c r="E691" s="22" t="s">
        <v>636</v>
      </c>
      <c r="F691" s="22" t="s">
        <v>250</v>
      </c>
      <c r="G691" s="130">
        <v>120</v>
      </c>
      <c r="H691" s="130">
        <v>120</v>
      </c>
      <c r="I691" s="131">
        <f t="shared" si="10"/>
        <v>100</v>
      </c>
    </row>
    <row r="692" spans="1:9" ht="33.75" outlineLevel="5">
      <c r="A692" s="22" t="s">
        <v>1564</v>
      </c>
      <c r="B692" s="23" t="s">
        <v>281</v>
      </c>
      <c r="C692" s="22" t="s">
        <v>130</v>
      </c>
      <c r="D692" s="22" t="s">
        <v>148</v>
      </c>
      <c r="E692" s="22" t="s">
        <v>637</v>
      </c>
      <c r="F692" s="22"/>
      <c r="G692" s="130">
        <v>3110.5</v>
      </c>
      <c r="H692" s="130">
        <v>2632</v>
      </c>
      <c r="I692" s="131">
        <f t="shared" si="10"/>
        <v>84.61662112200611</v>
      </c>
    </row>
    <row r="693" spans="1:9" ht="12.75" outlineLevel="7">
      <c r="A693" s="22" t="s">
        <v>1565</v>
      </c>
      <c r="B693" s="23" t="s">
        <v>249</v>
      </c>
      <c r="C693" s="22" t="s">
        <v>130</v>
      </c>
      <c r="D693" s="22" t="s">
        <v>148</v>
      </c>
      <c r="E693" s="22" t="s">
        <v>637</v>
      </c>
      <c r="F693" s="22" t="s">
        <v>38</v>
      </c>
      <c r="G693" s="130">
        <v>3110.5</v>
      </c>
      <c r="H693" s="130">
        <v>2632</v>
      </c>
      <c r="I693" s="131">
        <f t="shared" si="10"/>
        <v>84.61662112200611</v>
      </c>
    </row>
    <row r="694" spans="1:9" ht="12.75" outlineLevel="7">
      <c r="A694" s="22" t="s">
        <v>1566</v>
      </c>
      <c r="B694" s="23" t="s">
        <v>64</v>
      </c>
      <c r="C694" s="22" t="s">
        <v>130</v>
      </c>
      <c r="D694" s="22" t="s">
        <v>148</v>
      </c>
      <c r="E694" s="22" t="s">
        <v>637</v>
      </c>
      <c r="F694" s="22" t="s">
        <v>250</v>
      </c>
      <c r="G694" s="130">
        <v>3110.5</v>
      </c>
      <c r="H694" s="130">
        <v>2632</v>
      </c>
      <c r="I694" s="131">
        <f t="shared" si="10"/>
        <v>84.61662112200611</v>
      </c>
    </row>
    <row r="695" spans="1:9" ht="33.75" outlineLevel="5">
      <c r="A695" s="22" t="s">
        <v>1567</v>
      </c>
      <c r="B695" s="23" t="s">
        <v>1568</v>
      </c>
      <c r="C695" s="22" t="s">
        <v>130</v>
      </c>
      <c r="D695" s="22" t="s">
        <v>148</v>
      </c>
      <c r="E695" s="22" t="s">
        <v>1569</v>
      </c>
      <c r="F695" s="22"/>
      <c r="G695" s="130">
        <v>321</v>
      </c>
      <c r="H695" s="130">
        <v>321</v>
      </c>
      <c r="I695" s="131">
        <f t="shared" si="10"/>
        <v>100</v>
      </c>
    </row>
    <row r="696" spans="1:9" ht="12.75" outlineLevel="7">
      <c r="A696" s="22" t="s">
        <v>1570</v>
      </c>
      <c r="B696" s="23" t="s">
        <v>249</v>
      </c>
      <c r="C696" s="22" t="s">
        <v>130</v>
      </c>
      <c r="D696" s="22" t="s">
        <v>148</v>
      </c>
      <c r="E696" s="22" t="s">
        <v>1569</v>
      </c>
      <c r="F696" s="22" t="s">
        <v>38</v>
      </c>
      <c r="G696" s="130">
        <v>321</v>
      </c>
      <c r="H696" s="130">
        <v>321</v>
      </c>
      <c r="I696" s="131">
        <f t="shared" si="10"/>
        <v>100</v>
      </c>
    </row>
    <row r="697" spans="1:9" ht="12.75" outlineLevel="7">
      <c r="A697" s="22" t="s">
        <v>1571</v>
      </c>
      <c r="B697" s="23" t="s">
        <v>64</v>
      </c>
      <c r="C697" s="22" t="s">
        <v>130</v>
      </c>
      <c r="D697" s="22" t="s">
        <v>148</v>
      </c>
      <c r="E697" s="22" t="s">
        <v>1569</v>
      </c>
      <c r="F697" s="22" t="s">
        <v>250</v>
      </c>
      <c r="G697" s="130">
        <v>321</v>
      </c>
      <c r="H697" s="130">
        <v>321</v>
      </c>
      <c r="I697" s="131">
        <f t="shared" si="10"/>
        <v>100</v>
      </c>
    </row>
    <row r="698" spans="1:9" ht="12.75" outlineLevel="1">
      <c r="A698" s="22" t="s">
        <v>1572</v>
      </c>
      <c r="B698" s="23" t="s">
        <v>441</v>
      </c>
      <c r="C698" s="22" t="s">
        <v>130</v>
      </c>
      <c r="D698" s="22" t="s">
        <v>31</v>
      </c>
      <c r="E698" s="22"/>
      <c r="F698" s="22"/>
      <c r="G698" s="130">
        <v>1955.5</v>
      </c>
      <c r="H698" s="130">
        <v>936.4</v>
      </c>
      <c r="I698" s="131">
        <f t="shared" si="10"/>
        <v>47.88545129122986</v>
      </c>
    </row>
    <row r="699" spans="1:9" ht="12.75" outlineLevel="2">
      <c r="A699" s="22" t="s">
        <v>1573</v>
      </c>
      <c r="B699" s="23" t="s">
        <v>32</v>
      </c>
      <c r="C699" s="22" t="s">
        <v>130</v>
      </c>
      <c r="D699" s="22" t="s">
        <v>33</v>
      </c>
      <c r="E699" s="22"/>
      <c r="F699" s="22"/>
      <c r="G699" s="130">
        <v>1955.5</v>
      </c>
      <c r="H699" s="130">
        <v>936.4</v>
      </c>
      <c r="I699" s="131">
        <f t="shared" si="10"/>
        <v>47.88545129122986</v>
      </c>
    </row>
    <row r="700" spans="1:9" ht="12.75" outlineLevel="3">
      <c r="A700" s="22" t="s">
        <v>1574</v>
      </c>
      <c r="B700" s="23" t="s">
        <v>259</v>
      </c>
      <c r="C700" s="22" t="s">
        <v>130</v>
      </c>
      <c r="D700" s="22" t="s">
        <v>33</v>
      </c>
      <c r="E700" s="22" t="s">
        <v>540</v>
      </c>
      <c r="F700" s="22"/>
      <c r="G700" s="130">
        <v>50</v>
      </c>
      <c r="H700" s="130">
        <v>50</v>
      </c>
      <c r="I700" s="131">
        <f t="shared" si="10"/>
        <v>100</v>
      </c>
    </row>
    <row r="701" spans="1:9" ht="22.5" outlineLevel="4">
      <c r="A701" s="22" t="s">
        <v>1575</v>
      </c>
      <c r="B701" s="23" t="s">
        <v>543</v>
      </c>
      <c r="C701" s="22" t="s">
        <v>130</v>
      </c>
      <c r="D701" s="22" t="s">
        <v>33</v>
      </c>
      <c r="E701" s="22" t="s">
        <v>544</v>
      </c>
      <c r="F701" s="22"/>
      <c r="G701" s="130">
        <v>50</v>
      </c>
      <c r="H701" s="130">
        <v>50</v>
      </c>
      <c r="I701" s="131">
        <f t="shared" si="10"/>
        <v>100</v>
      </c>
    </row>
    <row r="702" spans="1:9" ht="67.5" outlineLevel="5">
      <c r="A702" s="22" t="s">
        <v>1576</v>
      </c>
      <c r="B702" s="24" t="s">
        <v>1208</v>
      </c>
      <c r="C702" s="22" t="s">
        <v>130</v>
      </c>
      <c r="D702" s="22" t="s">
        <v>33</v>
      </c>
      <c r="E702" s="22" t="s">
        <v>1209</v>
      </c>
      <c r="F702" s="22"/>
      <c r="G702" s="130">
        <v>50</v>
      </c>
      <c r="H702" s="130">
        <v>50</v>
      </c>
      <c r="I702" s="131">
        <f t="shared" si="10"/>
        <v>100</v>
      </c>
    </row>
    <row r="703" spans="1:9" ht="12.75" outlineLevel="7">
      <c r="A703" s="22" t="s">
        <v>1577</v>
      </c>
      <c r="B703" s="23" t="s">
        <v>249</v>
      </c>
      <c r="C703" s="22" t="s">
        <v>130</v>
      </c>
      <c r="D703" s="22" t="s">
        <v>33</v>
      </c>
      <c r="E703" s="22" t="s">
        <v>1209</v>
      </c>
      <c r="F703" s="22" t="s">
        <v>38</v>
      </c>
      <c r="G703" s="130">
        <v>50</v>
      </c>
      <c r="H703" s="130">
        <v>50</v>
      </c>
      <c r="I703" s="131">
        <f t="shared" si="10"/>
        <v>100</v>
      </c>
    </row>
    <row r="704" spans="1:9" ht="12.75" outlineLevel="7">
      <c r="A704" s="22" t="s">
        <v>1578</v>
      </c>
      <c r="B704" s="23" t="s">
        <v>64</v>
      </c>
      <c r="C704" s="22" t="s">
        <v>130</v>
      </c>
      <c r="D704" s="22" t="s">
        <v>33</v>
      </c>
      <c r="E704" s="22" t="s">
        <v>1209</v>
      </c>
      <c r="F704" s="22" t="s">
        <v>250</v>
      </c>
      <c r="G704" s="130">
        <v>50</v>
      </c>
      <c r="H704" s="130">
        <v>50</v>
      </c>
      <c r="I704" s="131">
        <f t="shared" si="10"/>
        <v>100</v>
      </c>
    </row>
    <row r="705" spans="1:9" ht="22.5" outlineLevel="3">
      <c r="A705" s="22" t="s">
        <v>1579</v>
      </c>
      <c r="B705" s="23" t="s">
        <v>220</v>
      </c>
      <c r="C705" s="22" t="s">
        <v>130</v>
      </c>
      <c r="D705" s="22" t="s">
        <v>33</v>
      </c>
      <c r="E705" s="22" t="s">
        <v>454</v>
      </c>
      <c r="F705" s="22"/>
      <c r="G705" s="130">
        <v>1905.5</v>
      </c>
      <c r="H705" s="130">
        <v>886.4</v>
      </c>
      <c r="I705" s="131">
        <f t="shared" si="10"/>
        <v>46.51797428496457</v>
      </c>
    </row>
    <row r="706" spans="1:9" ht="22.5" outlineLevel="4">
      <c r="A706" s="22" t="s">
        <v>1580</v>
      </c>
      <c r="B706" s="23" t="s">
        <v>277</v>
      </c>
      <c r="C706" s="22" t="s">
        <v>130</v>
      </c>
      <c r="D706" s="22" t="s">
        <v>33</v>
      </c>
      <c r="E706" s="22" t="s">
        <v>627</v>
      </c>
      <c r="F706" s="22"/>
      <c r="G706" s="130">
        <v>1905.5</v>
      </c>
      <c r="H706" s="130">
        <v>886.4</v>
      </c>
      <c r="I706" s="131">
        <f t="shared" si="10"/>
        <v>46.51797428496457</v>
      </c>
    </row>
    <row r="707" spans="1:9" ht="56.25" outlineLevel="5">
      <c r="A707" s="22" t="s">
        <v>1581</v>
      </c>
      <c r="B707" s="23" t="s">
        <v>1582</v>
      </c>
      <c r="C707" s="22" t="s">
        <v>130</v>
      </c>
      <c r="D707" s="22" t="s">
        <v>33</v>
      </c>
      <c r="E707" s="22" t="s">
        <v>1583</v>
      </c>
      <c r="F707" s="22"/>
      <c r="G707" s="130">
        <v>1905.5</v>
      </c>
      <c r="H707" s="130">
        <v>886.4</v>
      </c>
      <c r="I707" s="131">
        <f t="shared" si="10"/>
        <v>46.51797428496457</v>
      </c>
    </row>
    <row r="708" spans="1:9" ht="12.75" outlineLevel="7">
      <c r="A708" s="22" t="s">
        <v>1584</v>
      </c>
      <c r="B708" s="23" t="s">
        <v>249</v>
      </c>
      <c r="C708" s="22" t="s">
        <v>130</v>
      </c>
      <c r="D708" s="22" t="s">
        <v>33</v>
      </c>
      <c r="E708" s="22" t="s">
        <v>1583</v>
      </c>
      <c r="F708" s="22" t="s">
        <v>38</v>
      </c>
      <c r="G708" s="130">
        <v>1905.5</v>
      </c>
      <c r="H708" s="130">
        <v>886.4</v>
      </c>
      <c r="I708" s="131">
        <f t="shared" si="10"/>
        <v>46.51797428496457</v>
      </c>
    </row>
    <row r="709" spans="1:9" ht="12.75" outlineLevel="7">
      <c r="A709" s="22" t="s">
        <v>1585</v>
      </c>
      <c r="B709" s="23" t="s">
        <v>64</v>
      </c>
      <c r="C709" s="22" t="s">
        <v>130</v>
      </c>
      <c r="D709" s="22" t="s">
        <v>33</v>
      </c>
      <c r="E709" s="22" t="s">
        <v>1583</v>
      </c>
      <c r="F709" s="22" t="s">
        <v>250</v>
      </c>
      <c r="G709" s="130">
        <v>1905.5</v>
      </c>
      <c r="H709" s="130">
        <v>886.4</v>
      </c>
      <c r="I709" s="131">
        <f t="shared" si="10"/>
        <v>46.51797428496457</v>
      </c>
    </row>
    <row r="710" spans="1:9" ht="12.75" outlineLevel="1">
      <c r="A710" s="22" t="s">
        <v>1586</v>
      </c>
      <c r="B710" s="23" t="s">
        <v>201</v>
      </c>
      <c r="C710" s="22" t="s">
        <v>130</v>
      </c>
      <c r="D710" s="22" t="s">
        <v>34</v>
      </c>
      <c r="E710" s="22"/>
      <c r="F710" s="22"/>
      <c r="G710" s="130">
        <v>685.3</v>
      </c>
      <c r="H710" s="130">
        <v>684.7</v>
      </c>
      <c r="I710" s="131">
        <f t="shared" si="10"/>
        <v>99.91244710345836</v>
      </c>
    </row>
    <row r="711" spans="1:9" ht="12.75" outlineLevel="2">
      <c r="A711" s="22" t="s">
        <v>1587</v>
      </c>
      <c r="B711" s="23" t="s">
        <v>108</v>
      </c>
      <c r="C711" s="22" t="s">
        <v>130</v>
      </c>
      <c r="D711" s="22" t="s">
        <v>109</v>
      </c>
      <c r="E711" s="22"/>
      <c r="F711" s="22"/>
      <c r="G711" s="130">
        <v>685.3</v>
      </c>
      <c r="H711" s="130">
        <v>684.7</v>
      </c>
      <c r="I711" s="131">
        <f t="shared" si="10"/>
        <v>99.91244710345836</v>
      </c>
    </row>
    <row r="712" spans="1:9" ht="22.5" outlineLevel="3">
      <c r="A712" s="22" t="s">
        <v>1588</v>
      </c>
      <c r="B712" s="23" t="s">
        <v>220</v>
      </c>
      <c r="C712" s="22" t="s">
        <v>130</v>
      </c>
      <c r="D712" s="22" t="s">
        <v>109</v>
      </c>
      <c r="E712" s="22" t="s">
        <v>454</v>
      </c>
      <c r="F712" s="22"/>
      <c r="G712" s="130">
        <v>685.3</v>
      </c>
      <c r="H712" s="130">
        <v>684.7</v>
      </c>
      <c r="I712" s="131">
        <f t="shared" si="10"/>
        <v>99.91244710345836</v>
      </c>
    </row>
    <row r="713" spans="1:9" ht="22.5" outlineLevel="4">
      <c r="A713" s="22" t="s">
        <v>1589</v>
      </c>
      <c r="B713" s="23" t="s">
        <v>277</v>
      </c>
      <c r="C713" s="22" t="s">
        <v>130</v>
      </c>
      <c r="D713" s="22" t="s">
        <v>109</v>
      </c>
      <c r="E713" s="22" t="s">
        <v>627</v>
      </c>
      <c r="F713" s="22"/>
      <c r="G713" s="130">
        <v>685.3</v>
      </c>
      <c r="H713" s="130">
        <v>684.7</v>
      </c>
      <c r="I713" s="131">
        <f t="shared" si="10"/>
        <v>99.91244710345836</v>
      </c>
    </row>
    <row r="714" spans="1:9" ht="56.25" outlineLevel="5">
      <c r="A714" s="22" t="s">
        <v>1590</v>
      </c>
      <c r="B714" s="23" t="s">
        <v>1591</v>
      </c>
      <c r="C714" s="22" t="s">
        <v>130</v>
      </c>
      <c r="D714" s="22" t="s">
        <v>109</v>
      </c>
      <c r="E714" s="22" t="s">
        <v>1592</v>
      </c>
      <c r="F714" s="22"/>
      <c r="G714" s="130">
        <v>685.3</v>
      </c>
      <c r="H714" s="130">
        <v>684.7</v>
      </c>
      <c r="I714" s="131">
        <f t="shared" si="10"/>
        <v>99.91244710345836</v>
      </c>
    </row>
    <row r="715" spans="1:9" ht="12.75" outlineLevel="7">
      <c r="A715" s="22" t="s">
        <v>1593</v>
      </c>
      <c r="B715" s="23" t="s">
        <v>249</v>
      </c>
      <c r="C715" s="22" t="s">
        <v>130</v>
      </c>
      <c r="D715" s="22" t="s">
        <v>109</v>
      </c>
      <c r="E715" s="22" t="s">
        <v>1592</v>
      </c>
      <c r="F715" s="22" t="s">
        <v>38</v>
      </c>
      <c r="G715" s="130">
        <v>685.3</v>
      </c>
      <c r="H715" s="130">
        <v>684.7</v>
      </c>
      <c r="I715" s="131">
        <f t="shared" si="10"/>
        <v>99.91244710345836</v>
      </c>
    </row>
    <row r="716" spans="1:9" ht="12.75" outlineLevel="7">
      <c r="A716" s="22" t="s">
        <v>1594</v>
      </c>
      <c r="B716" s="23" t="s">
        <v>64</v>
      </c>
      <c r="C716" s="22" t="s">
        <v>130</v>
      </c>
      <c r="D716" s="22" t="s">
        <v>109</v>
      </c>
      <c r="E716" s="22" t="s">
        <v>1592</v>
      </c>
      <c r="F716" s="22" t="s">
        <v>250</v>
      </c>
      <c r="G716" s="130">
        <v>685.3</v>
      </c>
      <c r="H716" s="130">
        <v>684.7</v>
      </c>
      <c r="I716" s="131">
        <f t="shared" si="10"/>
        <v>99.91244710345836</v>
      </c>
    </row>
    <row r="717" spans="1:9" ht="12.75" outlineLevel="1">
      <c r="A717" s="22" t="s">
        <v>1595</v>
      </c>
      <c r="B717" s="23" t="s">
        <v>442</v>
      </c>
      <c r="C717" s="22" t="s">
        <v>130</v>
      </c>
      <c r="D717" s="22" t="s">
        <v>61</v>
      </c>
      <c r="E717" s="22"/>
      <c r="F717" s="22"/>
      <c r="G717" s="130">
        <v>500</v>
      </c>
      <c r="H717" s="130">
        <v>500</v>
      </c>
      <c r="I717" s="131">
        <f t="shared" si="10"/>
        <v>100</v>
      </c>
    </row>
    <row r="718" spans="1:9" ht="12.75" outlineLevel="2">
      <c r="A718" s="22" t="s">
        <v>1596</v>
      </c>
      <c r="B718" s="23" t="s">
        <v>44</v>
      </c>
      <c r="C718" s="22" t="s">
        <v>130</v>
      </c>
      <c r="D718" s="22" t="s">
        <v>45</v>
      </c>
      <c r="E718" s="22"/>
      <c r="F718" s="22"/>
      <c r="G718" s="130">
        <v>500</v>
      </c>
      <c r="H718" s="130">
        <v>500</v>
      </c>
      <c r="I718" s="131">
        <f t="shared" si="10"/>
        <v>100</v>
      </c>
    </row>
    <row r="719" spans="1:9" ht="22.5" outlineLevel="3">
      <c r="A719" s="22" t="s">
        <v>1597</v>
      </c>
      <c r="B719" s="23" t="s">
        <v>220</v>
      </c>
      <c r="C719" s="22" t="s">
        <v>130</v>
      </c>
      <c r="D719" s="22" t="s">
        <v>45</v>
      </c>
      <c r="E719" s="22" t="s">
        <v>454</v>
      </c>
      <c r="F719" s="22"/>
      <c r="G719" s="130">
        <v>500</v>
      </c>
      <c r="H719" s="130">
        <v>500</v>
      </c>
      <c r="I719" s="131">
        <f aca="true" t="shared" si="11" ref="I719:I780">H719/G719*100</f>
        <v>100</v>
      </c>
    </row>
    <row r="720" spans="1:9" ht="22.5" outlineLevel="4">
      <c r="A720" s="22" t="s">
        <v>1598</v>
      </c>
      <c r="B720" s="23" t="s">
        <v>277</v>
      </c>
      <c r="C720" s="22" t="s">
        <v>130</v>
      </c>
      <c r="D720" s="22" t="s">
        <v>45</v>
      </c>
      <c r="E720" s="22" t="s">
        <v>627</v>
      </c>
      <c r="F720" s="22"/>
      <c r="G720" s="130">
        <v>500</v>
      </c>
      <c r="H720" s="130">
        <v>500</v>
      </c>
      <c r="I720" s="131">
        <f t="shared" si="11"/>
        <v>100</v>
      </c>
    </row>
    <row r="721" spans="1:9" ht="45" outlineLevel="5">
      <c r="A721" s="22" t="s">
        <v>1599</v>
      </c>
      <c r="B721" s="23" t="s">
        <v>1600</v>
      </c>
      <c r="C721" s="22" t="s">
        <v>130</v>
      </c>
      <c r="D721" s="22" t="s">
        <v>45</v>
      </c>
      <c r="E721" s="22" t="s">
        <v>1601</v>
      </c>
      <c r="F721" s="22"/>
      <c r="G721" s="130">
        <v>500</v>
      </c>
      <c r="H721" s="130">
        <v>500</v>
      </c>
      <c r="I721" s="131">
        <f t="shared" si="11"/>
        <v>100</v>
      </c>
    </row>
    <row r="722" spans="1:9" ht="12.75" outlineLevel="7">
      <c r="A722" s="22" t="s">
        <v>1602</v>
      </c>
      <c r="B722" s="23" t="s">
        <v>249</v>
      </c>
      <c r="C722" s="22" t="s">
        <v>130</v>
      </c>
      <c r="D722" s="22" t="s">
        <v>45</v>
      </c>
      <c r="E722" s="22" t="s">
        <v>1601</v>
      </c>
      <c r="F722" s="22" t="s">
        <v>38</v>
      </c>
      <c r="G722" s="130">
        <v>500</v>
      </c>
      <c r="H722" s="130">
        <v>500</v>
      </c>
      <c r="I722" s="131">
        <f t="shared" si="11"/>
        <v>100</v>
      </c>
    </row>
    <row r="723" spans="1:9" ht="12.75" outlineLevel="7">
      <c r="A723" s="22" t="s">
        <v>1603</v>
      </c>
      <c r="B723" s="23" t="s">
        <v>64</v>
      </c>
      <c r="C723" s="22" t="s">
        <v>130</v>
      </c>
      <c r="D723" s="22" t="s">
        <v>45</v>
      </c>
      <c r="E723" s="22" t="s">
        <v>1601</v>
      </c>
      <c r="F723" s="22" t="s">
        <v>250</v>
      </c>
      <c r="G723" s="130">
        <v>500</v>
      </c>
      <c r="H723" s="130">
        <v>500</v>
      </c>
      <c r="I723" s="131">
        <f t="shared" si="11"/>
        <v>100</v>
      </c>
    </row>
    <row r="724" spans="1:9" ht="22.5" outlineLevel="1">
      <c r="A724" s="22" t="s">
        <v>1604</v>
      </c>
      <c r="B724" s="23" t="s">
        <v>850</v>
      </c>
      <c r="C724" s="22" t="s">
        <v>130</v>
      </c>
      <c r="D724" s="22" t="s">
        <v>851</v>
      </c>
      <c r="E724" s="22"/>
      <c r="F724" s="22"/>
      <c r="G724" s="130">
        <v>0.9</v>
      </c>
      <c r="H724" s="130">
        <v>0.9</v>
      </c>
      <c r="I724" s="131">
        <f t="shared" si="11"/>
        <v>100</v>
      </c>
    </row>
    <row r="725" spans="1:9" ht="22.5" outlineLevel="2">
      <c r="A725" s="22" t="s">
        <v>1605</v>
      </c>
      <c r="B725" s="23" t="s">
        <v>852</v>
      </c>
      <c r="C725" s="22" t="s">
        <v>130</v>
      </c>
      <c r="D725" s="22" t="s">
        <v>853</v>
      </c>
      <c r="E725" s="22"/>
      <c r="F725" s="22"/>
      <c r="G725" s="130">
        <v>0.9</v>
      </c>
      <c r="H725" s="130">
        <v>0.9</v>
      </c>
      <c r="I725" s="131">
        <f t="shared" si="11"/>
        <v>100</v>
      </c>
    </row>
    <row r="726" spans="1:9" ht="22.5" outlineLevel="3">
      <c r="A726" s="22" t="s">
        <v>1606</v>
      </c>
      <c r="B726" s="23" t="s">
        <v>274</v>
      </c>
      <c r="C726" s="22" t="s">
        <v>130</v>
      </c>
      <c r="D726" s="22" t="s">
        <v>853</v>
      </c>
      <c r="E726" s="22" t="s">
        <v>624</v>
      </c>
      <c r="F726" s="22"/>
      <c r="G726" s="130">
        <v>0.9</v>
      </c>
      <c r="H726" s="130">
        <v>0.9</v>
      </c>
      <c r="I726" s="131">
        <f t="shared" si="11"/>
        <v>100</v>
      </c>
    </row>
    <row r="727" spans="1:9" ht="12.75" outlineLevel="4">
      <c r="A727" s="22" t="s">
        <v>1607</v>
      </c>
      <c r="B727" s="23" t="s">
        <v>1608</v>
      </c>
      <c r="C727" s="22" t="s">
        <v>130</v>
      </c>
      <c r="D727" s="22" t="s">
        <v>853</v>
      </c>
      <c r="E727" s="22" t="s">
        <v>1609</v>
      </c>
      <c r="F727" s="22"/>
      <c r="G727" s="130">
        <v>0.9</v>
      </c>
      <c r="H727" s="130">
        <v>0.9</v>
      </c>
      <c r="I727" s="131">
        <f t="shared" si="11"/>
        <v>100</v>
      </c>
    </row>
    <row r="728" spans="1:9" ht="45" outlineLevel="5">
      <c r="A728" s="22" t="s">
        <v>1610</v>
      </c>
      <c r="B728" s="23" t="s">
        <v>1611</v>
      </c>
      <c r="C728" s="22" t="s">
        <v>130</v>
      </c>
      <c r="D728" s="22" t="s">
        <v>853</v>
      </c>
      <c r="E728" s="22" t="s">
        <v>1612</v>
      </c>
      <c r="F728" s="22"/>
      <c r="G728" s="130">
        <v>0.9</v>
      </c>
      <c r="H728" s="130">
        <v>0.9</v>
      </c>
      <c r="I728" s="131">
        <f t="shared" si="11"/>
        <v>100</v>
      </c>
    </row>
    <row r="729" spans="1:9" ht="12.75" outlineLevel="7">
      <c r="A729" s="22" t="s">
        <v>1613</v>
      </c>
      <c r="B729" s="23" t="s">
        <v>1614</v>
      </c>
      <c r="C729" s="22" t="s">
        <v>130</v>
      </c>
      <c r="D729" s="22" t="s">
        <v>853</v>
      </c>
      <c r="E729" s="22" t="s">
        <v>1612</v>
      </c>
      <c r="F729" s="22" t="s">
        <v>1589</v>
      </c>
      <c r="G729" s="130">
        <v>0.9</v>
      </c>
      <c r="H729" s="130">
        <v>0.9</v>
      </c>
      <c r="I729" s="131">
        <f t="shared" si="11"/>
        <v>100</v>
      </c>
    </row>
    <row r="730" spans="1:9" ht="12.75" outlineLevel="7">
      <c r="A730" s="22" t="s">
        <v>1615</v>
      </c>
      <c r="B730" s="23" t="s">
        <v>1616</v>
      </c>
      <c r="C730" s="22" t="s">
        <v>130</v>
      </c>
      <c r="D730" s="22" t="s">
        <v>853</v>
      </c>
      <c r="E730" s="22" t="s">
        <v>1612</v>
      </c>
      <c r="F730" s="22" t="s">
        <v>1617</v>
      </c>
      <c r="G730" s="130">
        <v>0.9</v>
      </c>
      <c r="H730" s="130">
        <v>0.9</v>
      </c>
      <c r="I730" s="131">
        <f t="shared" si="11"/>
        <v>100</v>
      </c>
    </row>
    <row r="731" spans="1:9" ht="33.75" outlineLevel="1">
      <c r="A731" s="22" t="s">
        <v>1618</v>
      </c>
      <c r="B731" s="23" t="s">
        <v>443</v>
      </c>
      <c r="C731" s="22" t="s">
        <v>130</v>
      </c>
      <c r="D731" s="22" t="s">
        <v>173</v>
      </c>
      <c r="E731" s="22"/>
      <c r="F731" s="22"/>
      <c r="G731" s="130">
        <v>114862.7</v>
      </c>
      <c r="H731" s="130">
        <v>114706.6</v>
      </c>
      <c r="I731" s="131">
        <f t="shared" si="11"/>
        <v>99.86409861512921</v>
      </c>
    </row>
    <row r="732" spans="1:9" ht="33.75" outlineLevel="2">
      <c r="A732" s="22" t="s">
        <v>1619</v>
      </c>
      <c r="B732" s="23" t="s">
        <v>444</v>
      </c>
      <c r="C732" s="22" t="s">
        <v>130</v>
      </c>
      <c r="D732" s="22" t="s">
        <v>174</v>
      </c>
      <c r="E732" s="22"/>
      <c r="F732" s="22"/>
      <c r="G732" s="130">
        <v>70252.7</v>
      </c>
      <c r="H732" s="130">
        <v>70252.7</v>
      </c>
      <c r="I732" s="131">
        <f t="shared" si="11"/>
        <v>100</v>
      </c>
    </row>
    <row r="733" spans="1:9" ht="22.5" outlineLevel="3">
      <c r="A733" s="22" t="s">
        <v>1620</v>
      </c>
      <c r="B733" s="23" t="s">
        <v>274</v>
      </c>
      <c r="C733" s="22" t="s">
        <v>130</v>
      </c>
      <c r="D733" s="22" t="s">
        <v>174</v>
      </c>
      <c r="E733" s="22" t="s">
        <v>624</v>
      </c>
      <c r="F733" s="22"/>
      <c r="G733" s="130">
        <v>70252.7</v>
      </c>
      <c r="H733" s="130">
        <v>70252.7</v>
      </c>
      <c r="I733" s="131">
        <f t="shared" si="11"/>
        <v>100</v>
      </c>
    </row>
    <row r="734" spans="1:9" ht="45" outlineLevel="4">
      <c r="A734" s="22" t="s">
        <v>1621</v>
      </c>
      <c r="B734" s="23" t="s">
        <v>282</v>
      </c>
      <c r="C734" s="22" t="s">
        <v>130</v>
      </c>
      <c r="D734" s="22" t="s">
        <v>174</v>
      </c>
      <c r="E734" s="22" t="s">
        <v>638</v>
      </c>
      <c r="F734" s="22"/>
      <c r="G734" s="130">
        <v>70252.7</v>
      </c>
      <c r="H734" s="130">
        <v>70252.7</v>
      </c>
      <c r="I734" s="131">
        <f t="shared" si="11"/>
        <v>100</v>
      </c>
    </row>
    <row r="735" spans="1:9" ht="78.75" outlineLevel="5">
      <c r="A735" s="22" t="s">
        <v>1622</v>
      </c>
      <c r="B735" s="24" t="s">
        <v>283</v>
      </c>
      <c r="C735" s="22" t="s">
        <v>130</v>
      </c>
      <c r="D735" s="22" t="s">
        <v>174</v>
      </c>
      <c r="E735" s="22" t="s">
        <v>639</v>
      </c>
      <c r="F735" s="22"/>
      <c r="G735" s="130">
        <v>18037.3</v>
      </c>
      <c r="H735" s="130">
        <v>18037.3</v>
      </c>
      <c r="I735" s="131">
        <f t="shared" si="11"/>
        <v>100</v>
      </c>
    </row>
    <row r="736" spans="1:9" ht="12.75" outlineLevel="7">
      <c r="A736" s="22" t="s">
        <v>1623</v>
      </c>
      <c r="B736" s="23" t="s">
        <v>249</v>
      </c>
      <c r="C736" s="22" t="s">
        <v>130</v>
      </c>
      <c r="D736" s="22" t="s">
        <v>174</v>
      </c>
      <c r="E736" s="22" t="s">
        <v>639</v>
      </c>
      <c r="F736" s="22" t="s">
        <v>38</v>
      </c>
      <c r="G736" s="130">
        <v>18037.3</v>
      </c>
      <c r="H736" s="130">
        <v>18037.3</v>
      </c>
      <c r="I736" s="131">
        <f t="shared" si="11"/>
        <v>100</v>
      </c>
    </row>
    <row r="737" spans="1:9" ht="12.75" outlineLevel="7">
      <c r="A737" s="22" t="s">
        <v>1624</v>
      </c>
      <c r="B737" s="23" t="s">
        <v>65</v>
      </c>
      <c r="C737" s="22" t="s">
        <v>130</v>
      </c>
      <c r="D737" s="22" t="s">
        <v>174</v>
      </c>
      <c r="E737" s="22" t="s">
        <v>639</v>
      </c>
      <c r="F737" s="22" t="s">
        <v>284</v>
      </c>
      <c r="G737" s="130">
        <v>18037.3</v>
      </c>
      <c r="H737" s="130">
        <v>18037.3</v>
      </c>
      <c r="I737" s="131">
        <f t="shared" si="11"/>
        <v>100</v>
      </c>
    </row>
    <row r="738" spans="1:9" ht="78.75" outlineLevel="5">
      <c r="A738" s="22" t="s">
        <v>1625</v>
      </c>
      <c r="B738" s="24" t="s">
        <v>285</v>
      </c>
      <c r="C738" s="22" t="s">
        <v>130</v>
      </c>
      <c r="D738" s="22" t="s">
        <v>174</v>
      </c>
      <c r="E738" s="22" t="s">
        <v>640</v>
      </c>
      <c r="F738" s="22"/>
      <c r="G738" s="130">
        <v>52215.4</v>
      </c>
      <c r="H738" s="130">
        <v>52215.4</v>
      </c>
      <c r="I738" s="131">
        <f t="shared" si="11"/>
        <v>100</v>
      </c>
    </row>
    <row r="739" spans="1:9" ht="12.75" outlineLevel="7">
      <c r="A739" s="22" t="s">
        <v>1626</v>
      </c>
      <c r="B739" s="23" t="s">
        <v>249</v>
      </c>
      <c r="C739" s="22" t="s">
        <v>130</v>
      </c>
      <c r="D739" s="22" t="s">
        <v>174</v>
      </c>
      <c r="E739" s="22" t="s">
        <v>640</v>
      </c>
      <c r="F739" s="22" t="s">
        <v>38</v>
      </c>
      <c r="G739" s="130">
        <v>52215.4</v>
      </c>
      <c r="H739" s="130">
        <v>52215.4</v>
      </c>
      <c r="I739" s="131">
        <f t="shared" si="11"/>
        <v>100</v>
      </c>
    </row>
    <row r="740" spans="1:9" ht="12.75" outlineLevel="7">
      <c r="A740" s="22" t="s">
        <v>1627</v>
      </c>
      <c r="B740" s="23" t="s">
        <v>65</v>
      </c>
      <c r="C740" s="22" t="s">
        <v>130</v>
      </c>
      <c r="D740" s="22" t="s">
        <v>174</v>
      </c>
      <c r="E740" s="22" t="s">
        <v>640</v>
      </c>
      <c r="F740" s="22" t="s">
        <v>284</v>
      </c>
      <c r="G740" s="130">
        <v>52215.4</v>
      </c>
      <c r="H740" s="130">
        <v>52215.4</v>
      </c>
      <c r="I740" s="131">
        <f t="shared" si="11"/>
        <v>100</v>
      </c>
    </row>
    <row r="741" spans="1:9" ht="12.75" outlineLevel="2">
      <c r="A741" s="22" t="s">
        <v>1628</v>
      </c>
      <c r="B741" s="23" t="s">
        <v>445</v>
      </c>
      <c r="C741" s="22" t="s">
        <v>130</v>
      </c>
      <c r="D741" s="22" t="s">
        <v>175</v>
      </c>
      <c r="E741" s="22"/>
      <c r="F741" s="22"/>
      <c r="G741" s="130">
        <v>44610</v>
      </c>
      <c r="H741" s="130">
        <v>44453.9</v>
      </c>
      <c r="I741" s="131">
        <f t="shared" si="11"/>
        <v>99.65007845774491</v>
      </c>
    </row>
    <row r="742" spans="1:9" ht="22.5" outlineLevel="3">
      <c r="A742" s="22" t="s">
        <v>1629</v>
      </c>
      <c r="B742" s="23" t="s">
        <v>274</v>
      </c>
      <c r="C742" s="22" t="s">
        <v>130</v>
      </c>
      <c r="D742" s="22" t="s">
        <v>175</v>
      </c>
      <c r="E742" s="22" t="s">
        <v>624</v>
      </c>
      <c r="F742" s="22"/>
      <c r="G742" s="130">
        <v>43483.3</v>
      </c>
      <c r="H742" s="130">
        <v>43327.3</v>
      </c>
      <c r="I742" s="131">
        <f t="shared" si="11"/>
        <v>99.64124158010087</v>
      </c>
    </row>
    <row r="743" spans="1:9" ht="45" outlineLevel="4">
      <c r="A743" s="22" t="s">
        <v>1617</v>
      </c>
      <c r="B743" s="23" t="s">
        <v>282</v>
      </c>
      <c r="C743" s="22" t="s">
        <v>130</v>
      </c>
      <c r="D743" s="22" t="s">
        <v>175</v>
      </c>
      <c r="E743" s="22" t="s">
        <v>638</v>
      </c>
      <c r="F743" s="22"/>
      <c r="G743" s="130">
        <v>43483.3</v>
      </c>
      <c r="H743" s="130">
        <v>43327.3</v>
      </c>
      <c r="I743" s="131">
        <f t="shared" si="11"/>
        <v>99.64124158010087</v>
      </c>
    </row>
    <row r="744" spans="1:9" ht="78.75" outlineLevel="5">
      <c r="A744" s="22" t="s">
        <v>1630</v>
      </c>
      <c r="B744" s="24" t="s">
        <v>286</v>
      </c>
      <c r="C744" s="22" t="s">
        <v>130</v>
      </c>
      <c r="D744" s="22" t="s">
        <v>175</v>
      </c>
      <c r="E744" s="22" t="s">
        <v>641</v>
      </c>
      <c r="F744" s="22"/>
      <c r="G744" s="130">
        <v>43483.3</v>
      </c>
      <c r="H744" s="130">
        <v>43327.3</v>
      </c>
      <c r="I744" s="131">
        <f t="shared" si="11"/>
        <v>99.64124158010087</v>
      </c>
    </row>
    <row r="745" spans="1:9" ht="12.75" outlineLevel="7">
      <c r="A745" s="22" t="s">
        <v>1631</v>
      </c>
      <c r="B745" s="23" t="s">
        <v>249</v>
      </c>
      <c r="C745" s="22" t="s">
        <v>130</v>
      </c>
      <c r="D745" s="22" t="s">
        <v>175</v>
      </c>
      <c r="E745" s="22" t="s">
        <v>641</v>
      </c>
      <c r="F745" s="22" t="s">
        <v>38</v>
      </c>
      <c r="G745" s="130">
        <v>43483.3</v>
      </c>
      <c r="H745" s="130">
        <v>43327.3</v>
      </c>
      <c r="I745" s="131">
        <f t="shared" si="11"/>
        <v>99.64124158010087</v>
      </c>
    </row>
    <row r="746" spans="1:9" ht="12.75" outlineLevel="7">
      <c r="A746" s="22" t="s">
        <v>1632</v>
      </c>
      <c r="B746" s="23" t="s">
        <v>64</v>
      </c>
      <c r="C746" s="22" t="s">
        <v>130</v>
      </c>
      <c r="D746" s="22" t="s">
        <v>175</v>
      </c>
      <c r="E746" s="22" t="s">
        <v>641</v>
      </c>
      <c r="F746" s="22" t="s">
        <v>250</v>
      </c>
      <c r="G746" s="130">
        <v>43483.3</v>
      </c>
      <c r="H746" s="130">
        <v>43327.3</v>
      </c>
      <c r="I746" s="131">
        <f t="shared" si="11"/>
        <v>99.64124158010087</v>
      </c>
    </row>
    <row r="747" spans="1:9" ht="22.5" outlineLevel="3">
      <c r="A747" s="22" t="s">
        <v>1633</v>
      </c>
      <c r="B747" s="23" t="s">
        <v>220</v>
      </c>
      <c r="C747" s="22" t="s">
        <v>130</v>
      </c>
      <c r="D747" s="22" t="s">
        <v>175</v>
      </c>
      <c r="E747" s="22" t="s">
        <v>454</v>
      </c>
      <c r="F747" s="22"/>
      <c r="G747" s="130">
        <v>1126.7</v>
      </c>
      <c r="H747" s="130">
        <v>1126.7</v>
      </c>
      <c r="I747" s="131">
        <f t="shared" si="11"/>
        <v>100</v>
      </c>
    </row>
    <row r="748" spans="1:9" ht="22.5" outlineLevel="4">
      <c r="A748" s="22" t="s">
        <v>1634</v>
      </c>
      <c r="B748" s="23" t="s">
        <v>277</v>
      </c>
      <c r="C748" s="22" t="s">
        <v>130</v>
      </c>
      <c r="D748" s="22" t="s">
        <v>175</v>
      </c>
      <c r="E748" s="22" t="s">
        <v>627</v>
      </c>
      <c r="F748" s="22"/>
      <c r="G748" s="130">
        <v>1126.7</v>
      </c>
      <c r="H748" s="130">
        <v>1126.7</v>
      </c>
      <c r="I748" s="131">
        <f t="shared" si="11"/>
        <v>100</v>
      </c>
    </row>
    <row r="749" spans="1:9" ht="67.5" outlineLevel="5">
      <c r="A749" s="22" t="s">
        <v>1635</v>
      </c>
      <c r="B749" s="23" t="s">
        <v>287</v>
      </c>
      <c r="C749" s="22" t="s">
        <v>130</v>
      </c>
      <c r="D749" s="22" t="s">
        <v>175</v>
      </c>
      <c r="E749" s="22" t="s">
        <v>642</v>
      </c>
      <c r="F749" s="22"/>
      <c r="G749" s="130">
        <v>1126.7</v>
      </c>
      <c r="H749" s="130">
        <v>1126.7</v>
      </c>
      <c r="I749" s="131">
        <f t="shared" si="11"/>
        <v>100</v>
      </c>
    </row>
    <row r="750" spans="1:9" ht="12.75" outlineLevel="7">
      <c r="A750" s="22" t="s">
        <v>1636</v>
      </c>
      <c r="B750" s="23" t="s">
        <v>249</v>
      </c>
      <c r="C750" s="22" t="s">
        <v>130</v>
      </c>
      <c r="D750" s="22" t="s">
        <v>175</v>
      </c>
      <c r="E750" s="22" t="s">
        <v>642</v>
      </c>
      <c r="F750" s="22" t="s">
        <v>38</v>
      </c>
      <c r="G750" s="130">
        <v>1126.7</v>
      </c>
      <c r="H750" s="130">
        <v>1126.7</v>
      </c>
      <c r="I750" s="131">
        <f t="shared" si="11"/>
        <v>100</v>
      </c>
    </row>
    <row r="751" spans="1:9" ht="12.75" outlineLevel="7">
      <c r="A751" s="22" t="s">
        <v>1637</v>
      </c>
      <c r="B751" s="23" t="s">
        <v>64</v>
      </c>
      <c r="C751" s="22" t="s">
        <v>130</v>
      </c>
      <c r="D751" s="22" t="s">
        <v>175</v>
      </c>
      <c r="E751" s="22" t="s">
        <v>642</v>
      </c>
      <c r="F751" s="22" t="s">
        <v>250</v>
      </c>
      <c r="G751" s="130">
        <v>1126.7</v>
      </c>
      <c r="H751" s="130">
        <v>1126.7</v>
      </c>
      <c r="I751" s="131">
        <f t="shared" si="11"/>
        <v>100</v>
      </c>
    </row>
    <row r="752" spans="1:9" ht="21.75">
      <c r="A752" s="25" t="s">
        <v>1638</v>
      </c>
      <c r="B752" s="26" t="s">
        <v>1639</v>
      </c>
      <c r="C752" s="25" t="s">
        <v>94</v>
      </c>
      <c r="D752" s="25"/>
      <c r="E752" s="25"/>
      <c r="F752" s="25"/>
      <c r="G752" s="128">
        <v>19875.3</v>
      </c>
      <c r="H752" s="128">
        <v>19838.1</v>
      </c>
      <c r="I752" s="129">
        <f t="shared" si="11"/>
        <v>99.8128330138413</v>
      </c>
    </row>
    <row r="753" spans="1:9" ht="12.75" outlineLevel="1">
      <c r="A753" s="22" t="s">
        <v>1640</v>
      </c>
      <c r="B753" s="23" t="s">
        <v>201</v>
      </c>
      <c r="C753" s="22" t="s">
        <v>94</v>
      </c>
      <c r="D753" s="22" t="s">
        <v>34</v>
      </c>
      <c r="E753" s="22"/>
      <c r="F753" s="22"/>
      <c r="G753" s="130">
        <v>19875.3</v>
      </c>
      <c r="H753" s="130">
        <v>19838.1</v>
      </c>
      <c r="I753" s="131">
        <f t="shared" si="11"/>
        <v>99.8128330138413</v>
      </c>
    </row>
    <row r="754" spans="1:9" ht="12.75" outlineLevel="2">
      <c r="A754" s="22" t="s">
        <v>1641</v>
      </c>
      <c r="B754" s="23" t="s">
        <v>153</v>
      </c>
      <c r="C754" s="22" t="s">
        <v>94</v>
      </c>
      <c r="D754" s="22" t="s">
        <v>154</v>
      </c>
      <c r="E754" s="22"/>
      <c r="F754" s="22"/>
      <c r="G754" s="130">
        <v>347.9</v>
      </c>
      <c r="H754" s="130">
        <v>347.9</v>
      </c>
      <c r="I754" s="131">
        <f t="shared" si="11"/>
        <v>100</v>
      </c>
    </row>
    <row r="755" spans="1:9" ht="22.5" outlineLevel="3">
      <c r="A755" s="22" t="s">
        <v>1642</v>
      </c>
      <c r="B755" s="23" t="s">
        <v>352</v>
      </c>
      <c r="C755" s="22" t="s">
        <v>94</v>
      </c>
      <c r="D755" s="22" t="s">
        <v>154</v>
      </c>
      <c r="E755" s="22" t="s">
        <v>643</v>
      </c>
      <c r="F755" s="22"/>
      <c r="G755" s="130">
        <v>347.9</v>
      </c>
      <c r="H755" s="130">
        <v>347.9</v>
      </c>
      <c r="I755" s="131">
        <f t="shared" si="11"/>
        <v>100</v>
      </c>
    </row>
    <row r="756" spans="1:9" ht="22.5" outlineLevel="4">
      <c r="A756" s="22" t="s">
        <v>1643</v>
      </c>
      <c r="B756" s="23" t="s">
        <v>288</v>
      </c>
      <c r="C756" s="22" t="s">
        <v>94</v>
      </c>
      <c r="D756" s="22" t="s">
        <v>154</v>
      </c>
      <c r="E756" s="22" t="s">
        <v>644</v>
      </c>
      <c r="F756" s="22"/>
      <c r="G756" s="130">
        <v>347.9</v>
      </c>
      <c r="H756" s="130">
        <v>347.9</v>
      </c>
      <c r="I756" s="131">
        <f t="shared" si="11"/>
        <v>100</v>
      </c>
    </row>
    <row r="757" spans="1:9" ht="67.5" outlineLevel="5">
      <c r="A757" s="22" t="s">
        <v>1644</v>
      </c>
      <c r="B757" s="23" t="s">
        <v>353</v>
      </c>
      <c r="C757" s="22" t="s">
        <v>94</v>
      </c>
      <c r="D757" s="22" t="s">
        <v>154</v>
      </c>
      <c r="E757" s="22" t="s">
        <v>645</v>
      </c>
      <c r="F757" s="22"/>
      <c r="G757" s="130">
        <v>347.9</v>
      </c>
      <c r="H757" s="130">
        <v>347.9</v>
      </c>
      <c r="I757" s="131">
        <f t="shared" si="11"/>
        <v>100</v>
      </c>
    </row>
    <row r="758" spans="1:9" ht="12.75" outlineLevel="7">
      <c r="A758" s="22" t="s">
        <v>1645</v>
      </c>
      <c r="B758" s="23" t="s">
        <v>263</v>
      </c>
      <c r="C758" s="22" t="s">
        <v>94</v>
      </c>
      <c r="D758" s="22" t="s">
        <v>154</v>
      </c>
      <c r="E758" s="22" t="s">
        <v>645</v>
      </c>
      <c r="F758" s="22" t="s">
        <v>264</v>
      </c>
      <c r="G758" s="130">
        <v>347.9</v>
      </c>
      <c r="H758" s="130">
        <v>347.9</v>
      </c>
      <c r="I758" s="131">
        <f t="shared" si="11"/>
        <v>100</v>
      </c>
    </row>
    <row r="759" spans="1:9" ht="12.75" outlineLevel="7">
      <c r="A759" s="22" t="s">
        <v>1646</v>
      </c>
      <c r="B759" s="23" t="s">
        <v>289</v>
      </c>
      <c r="C759" s="22" t="s">
        <v>94</v>
      </c>
      <c r="D759" s="22" t="s">
        <v>154</v>
      </c>
      <c r="E759" s="22" t="s">
        <v>645</v>
      </c>
      <c r="F759" s="22" t="s">
        <v>290</v>
      </c>
      <c r="G759" s="130">
        <v>347.9</v>
      </c>
      <c r="H759" s="130">
        <v>347.9</v>
      </c>
      <c r="I759" s="131">
        <f t="shared" si="11"/>
        <v>100</v>
      </c>
    </row>
    <row r="760" spans="1:9" ht="12.75" outlineLevel="2">
      <c r="A760" s="22" t="s">
        <v>1647</v>
      </c>
      <c r="B760" s="23" t="s">
        <v>151</v>
      </c>
      <c r="C760" s="22" t="s">
        <v>94</v>
      </c>
      <c r="D760" s="22" t="s">
        <v>152</v>
      </c>
      <c r="E760" s="22"/>
      <c r="F760" s="22"/>
      <c r="G760" s="130">
        <v>11967.8</v>
      </c>
      <c r="H760" s="130">
        <v>11967.8</v>
      </c>
      <c r="I760" s="131">
        <f t="shared" si="11"/>
        <v>100</v>
      </c>
    </row>
    <row r="761" spans="1:9" ht="22.5" outlineLevel="3">
      <c r="A761" s="22" t="s">
        <v>1648</v>
      </c>
      <c r="B761" s="23" t="s">
        <v>352</v>
      </c>
      <c r="C761" s="22" t="s">
        <v>94</v>
      </c>
      <c r="D761" s="22" t="s">
        <v>152</v>
      </c>
      <c r="E761" s="22" t="s">
        <v>643</v>
      </c>
      <c r="F761" s="22"/>
      <c r="G761" s="130">
        <v>11967.8</v>
      </c>
      <c r="H761" s="130">
        <v>11967.8</v>
      </c>
      <c r="I761" s="131">
        <f t="shared" si="11"/>
        <v>100</v>
      </c>
    </row>
    <row r="762" spans="1:9" ht="22.5" outlineLevel="4">
      <c r="A762" s="22" t="s">
        <v>1649</v>
      </c>
      <c r="B762" s="23" t="s">
        <v>291</v>
      </c>
      <c r="C762" s="22" t="s">
        <v>94</v>
      </c>
      <c r="D762" s="22" t="s">
        <v>152</v>
      </c>
      <c r="E762" s="22" t="s">
        <v>646</v>
      </c>
      <c r="F762" s="22"/>
      <c r="G762" s="130">
        <v>11967.8</v>
      </c>
      <c r="H762" s="130">
        <v>11967.8</v>
      </c>
      <c r="I762" s="131">
        <f t="shared" si="11"/>
        <v>100</v>
      </c>
    </row>
    <row r="763" spans="1:9" ht="78.75" outlineLevel="5">
      <c r="A763" s="22" t="s">
        <v>1650</v>
      </c>
      <c r="B763" s="24" t="s">
        <v>647</v>
      </c>
      <c r="C763" s="22" t="s">
        <v>94</v>
      </c>
      <c r="D763" s="22" t="s">
        <v>152</v>
      </c>
      <c r="E763" s="22" t="s">
        <v>648</v>
      </c>
      <c r="F763" s="22"/>
      <c r="G763" s="130">
        <v>11967.8</v>
      </c>
      <c r="H763" s="130">
        <v>11967.8</v>
      </c>
      <c r="I763" s="131">
        <f t="shared" si="11"/>
        <v>100</v>
      </c>
    </row>
    <row r="764" spans="1:9" ht="22.5" outlineLevel="7">
      <c r="A764" s="22" t="s">
        <v>1651</v>
      </c>
      <c r="B764" s="23" t="s">
        <v>254</v>
      </c>
      <c r="C764" s="22" t="s">
        <v>94</v>
      </c>
      <c r="D764" s="22" t="s">
        <v>152</v>
      </c>
      <c r="E764" s="22" t="s">
        <v>648</v>
      </c>
      <c r="F764" s="22" t="s">
        <v>255</v>
      </c>
      <c r="G764" s="130">
        <v>11967.8</v>
      </c>
      <c r="H764" s="130">
        <v>11967.8</v>
      </c>
      <c r="I764" s="131">
        <f t="shared" si="11"/>
        <v>100</v>
      </c>
    </row>
    <row r="765" spans="1:9" ht="12.75" outlineLevel="7">
      <c r="A765" s="22" t="s">
        <v>1652</v>
      </c>
      <c r="B765" s="23" t="s">
        <v>256</v>
      </c>
      <c r="C765" s="22" t="s">
        <v>94</v>
      </c>
      <c r="D765" s="22" t="s">
        <v>152</v>
      </c>
      <c r="E765" s="22" t="s">
        <v>648</v>
      </c>
      <c r="F765" s="22" t="s">
        <v>257</v>
      </c>
      <c r="G765" s="130">
        <v>11967.8</v>
      </c>
      <c r="H765" s="130">
        <v>11967.8</v>
      </c>
      <c r="I765" s="131">
        <f t="shared" si="11"/>
        <v>100</v>
      </c>
    </row>
    <row r="766" spans="1:9" ht="12.75" outlineLevel="2">
      <c r="A766" s="22" t="s">
        <v>1653</v>
      </c>
      <c r="B766" s="23" t="s">
        <v>35</v>
      </c>
      <c r="C766" s="22" t="s">
        <v>94</v>
      </c>
      <c r="D766" s="22" t="s">
        <v>36</v>
      </c>
      <c r="E766" s="22"/>
      <c r="F766" s="22"/>
      <c r="G766" s="130">
        <v>151.6</v>
      </c>
      <c r="H766" s="130">
        <v>151.6</v>
      </c>
      <c r="I766" s="131">
        <f t="shared" si="11"/>
        <v>100</v>
      </c>
    </row>
    <row r="767" spans="1:9" ht="22.5" outlineLevel="3">
      <c r="A767" s="22" t="s">
        <v>1654</v>
      </c>
      <c r="B767" s="23" t="s">
        <v>352</v>
      </c>
      <c r="C767" s="22" t="s">
        <v>94</v>
      </c>
      <c r="D767" s="22" t="s">
        <v>36</v>
      </c>
      <c r="E767" s="22" t="s">
        <v>643</v>
      </c>
      <c r="F767" s="22"/>
      <c r="G767" s="130">
        <v>151.6</v>
      </c>
      <c r="H767" s="130">
        <v>151.6</v>
      </c>
      <c r="I767" s="131">
        <f t="shared" si="11"/>
        <v>100</v>
      </c>
    </row>
    <row r="768" spans="1:9" ht="22.5" outlineLevel="4">
      <c r="A768" s="22" t="s">
        <v>1655</v>
      </c>
      <c r="B768" s="23" t="s">
        <v>292</v>
      </c>
      <c r="C768" s="22" t="s">
        <v>94</v>
      </c>
      <c r="D768" s="22" t="s">
        <v>36</v>
      </c>
      <c r="E768" s="22" t="s">
        <v>649</v>
      </c>
      <c r="F768" s="22"/>
      <c r="G768" s="130">
        <v>151.6</v>
      </c>
      <c r="H768" s="130">
        <v>151.6</v>
      </c>
      <c r="I768" s="131">
        <f t="shared" si="11"/>
        <v>100</v>
      </c>
    </row>
    <row r="769" spans="1:9" ht="101.25" outlineLevel="5">
      <c r="A769" s="22" t="s">
        <v>1656</v>
      </c>
      <c r="B769" s="24" t="s">
        <v>650</v>
      </c>
      <c r="C769" s="22" t="s">
        <v>94</v>
      </c>
      <c r="D769" s="22" t="s">
        <v>36</v>
      </c>
      <c r="E769" s="22" t="s">
        <v>651</v>
      </c>
      <c r="F769" s="22"/>
      <c r="G769" s="130">
        <v>151.6</v>
      </c>
      <c r="H769" s="130">
        <v>151.6</v>
      </c>
      <c r="I769" s="131">
        <f t="shared" si="11"/>
        <v>100</v>
      </c>
    </row>
    <row r="770" spans="1:9" ht="22.5" outlineLevel="7">
      <c r="A770" s="22" t="s">
        <v>1657</v>
      </c>
      <c r="B770" s="23" t="s">
        <v>451</v>
      </c>
      <c r="C770" s="22" t="s">
        <v>94</v>
      </c>
      <c r="D770" s="22" t="s">
        <v>36</v>
      </c>
      <c r="E770" s="22" t="s">
        <v>651</v>
      </c>
      <c r="F770" s="22" t="s">
        <v>208</v>
      </c>
      <c r="G770" s="130">
        <v>151.6</v>
      </c>
      <c r="H770" s="130">
        <v>151.6</v>
      </c>
      <c r="I770" s="131">
        <f t="shared" si="11"/>
        <v>100</v>
      </c>
    </row>
    <row r="771" spans="1:9" ht="22.5" outlineLevel="7">
      <c r="A771" s="22" t="s">
        <v>1658</v>
      </c>
      <c r="B771" s="23" t="s">
        <v>209</v>
      </c>
      <c r="C771" s="22" t="s">
        <v>94</v>
      </c>
      <c r="D771" s="22" t="s">
        <v>36</v>
      </c>
      <c r="E771" s="22" t="s">
        <v>651</v>
      </c>
      <c r="F771" s="22" t="s">
        <v>210</v>
      </c>
      <c r="G771" s="130">
        <v>151.6</v>
      </c>
      <c r="H771" s="130">
        <v>151.6</v>
      </c>
      <c r="I771" s="131">
        <f t="shared" si="11"/>
        <v>100</v>
      </c>
    </row>
    <row r="772" spans="1:9" ht="12.75" outlineLevel="2">
      <c r="A772" s="22" t="s">
        <v>1659</v>
      </c>
      <c r="B772" s="23" t="s">
        <v>108</v>
      </c>
      <c r="C772" s="22" t="s">
        <v>94</v>
      </c>
      <c r="D772" s="22" t="s">
        <v>109</v>
      </c>
      <c r="E772" s="22"/>
      <c r="F772" s="22"/>
      <c r="G772" s="130">
        <v>7408.1</v>
      </c>
      <c r="H772" s="130">
        <v>7370.9</v>
      </c>
      <c r="I772" s="131">
        <f t="shared" si="11"/>
        <v>99.49784695131004</v>
      </c>
    </row>
    <row r="773" spans="1:9" ht="22.5" outlineLevel="3">
      <c r="A773" s="22" t="s">
        <v>1660</v>
      </c>
      <c r="B773" s="23" t="s">
        <v>352</v>
      </c>
      <c r="C773" s="22" t="s">
        <v>94</v>
      </c>
      <c r="D773" s="22" t="s">
        <v>109</v>
      </c>
      <c r="E773" s="22" t="s">
        <v>643</v>
      </c>
      <c r="F773" s="22"/>
      <c r="G773" s="130">
        <v>7408.1</v>
      </c>
      <c r="H773" s="130">
        <v>7370.9</v>
      </c>
      <c r="I773" s="131">
        <f t="shared" si="11"/>
        <v>99.49784695131004</v>
      </c>
    </row>
    <row r="774" spans="1:9" ht="22.5" outlineLevel="4">
      <c r="A774" s="22" t="s">
        <v>1661</v>
      </c>
      <c r="B774" s="23" t="s">
        <v>275</v>
      </c>
      <c r="C774" s="22" t="s">
        <v>94</v>
      </c>
      <c r="D774" s="22" t="s">
        <v>109</v>
      </c>
      <c r="E774" s="22" t="s">
        <v>652</v>
      </c>
      <c r="F774" s="22"/>
      <c r="G774" s="130">
        <v>7408.1</v>
      </c>
      <c r="H774" s="130">
        <v>7370.9</v>
      </c>
      <c r="I774" s="131">
        <f t="shared" si="11"/>
        <v>99.49784695131004</v>
      </c>
    </row>
    <row r="775" spans="1:9" ht="78.75" outlineLevel="5">
      <c r="A775" s="22" t="s">
        <v>1662</v>
      </c>
      <c r="B775" s="24" t="s">
        <v>354</v>
      </c>
      <c r="C775" s="22" t="s">
        <v>94</v>
      </c>
      <c r="D775" s="22" t="s">
        <v>109</v>
      </c>
      <c r="E775" s="22" t="s">
        <v>653</v>
      </c>
      <c r="F775" s="22"/>
      <c r="G775" s="130">
        <v>7408.1</v>
      </c>
      <c r="H775" s="130">
        <v>7370.9</v>
      </c>
      <c r="I775" s="131">
        <f t="shared" si="11"/>
        <v>99.49784695131004</v>
      </c>
    </row>
    <row r="776" spans="1:9" ht="45" outlineLevel="7">
      <c r="A776" s="22" t="s">
        <v>1663</v>
      </c>
      <c r="B776" s="23" t="s">
        <v>205</v>
      </c>
      <c r="C776" s="22" t="s">
        <v>94</v>
      </c>
      <c r="D776" s="22" t="s">
        <v>109</v>
      </c>
      <c r="E776" s="22" t="s">
        <v>653</v>
      </c>
      <c r="F776" s="22" t="s">
        <v>206</v>
      </c>
      <c r="G776" s="130">
        <v>6558.1</v>
      </c>
      <c r="H776" s="130">
        <v>6536</v>
      </c>
      <c r="I776" s="131">
        <f t="shared" si="11"/>
        <v>99.66301215291014</v>
      </c>
    </row>
    <row r="777" spans="1:9" ht="22.5" outlineLevel="7">
      <c r="A777" s="22" t="s">
        <v>1664</v>
      </c>
      <c r="B777" s="23" t="s">
        <v>207</v>
      </c>
      <c r="C777" s="22" t="s">
        <v>94</v>
      </c>
      <c r="D777" s="22" t="s">
        <v>109</v>
      </c>
      <c r="E777" s="22" t="s">
        <v>653</v>
      </c>
      <c r="F777" s="22" t="s">
        <v>99</v>
      </c>
      <c r="G777" s="130">
        <v>6558.1</v>
      </c>
      <c r="H777" s="130">
        <v>6536</v>
      </c>
      <c r="I777" s="131">
        <f t="shared" si="11"/>
        <v>99.66301215291014</v>
      </c>
    </row>
    <row r="778" spans="1:9" ht="22.5" outlineLevel="7">
      <c r="A778" s="22" t="s">
        <v>1665</v>
      </c>
      <c r="B778" s="23" t="s">
        <v>451</v>
      </c>
      <c r="C778" s="22" t="s">
        <v>94</v>
      </c>
      <c r="D778" s="22" t="s">
        <v>109</v>
      </c>
      <c r="E778" s="22" t="s">
        <v>653</v>
      </c>
      <c r="F778" s="22" t="s">
        <v>208</v>
      </c>
      <c r="G778" s="130">
        <v>850</v>
      </c>
      <c r="H778" s="130">
        <v>834.9</v>
      </c>
      <c r="I778" s="131">
        <f t="shared" si="11"/>
        <v>98.2235294117647</v>
      </c>
    </row>
    <row r="779" spans="1:9" ht="22.5" outlineLevel="7">
      <c r="A779" s="22" t="s">
        <v>1666</v>
      </c>
      <c r="B779" s="23" t="s">
        <v>209</v>
      </c>
      <c r="C779" s="22" t="s">
        <v>94</v>
      </c>
      <c r="D779" s="22" t="s">
        <v>109</v>
      </c>
      <c r="E779" s="22" t="s">
        <v>653</v>
      </c>
      <c r="F779" s="22" t="s">
        <v>210</v>
      </c>
      <c r="G779" s="130">
        <v>850</v>
      </c>
      <c r="H779" s="130">
        <v>834.9</v>
      </c>
      <c r="I779" s="131">
        <f t="shared" si="11"/>
        <v>98.2235294117647</v>
      </c>
    </row>
    <row r="780" spans="1:9" ht="12.75">
      <c r="A780" s="132" t="s">
        <v>1667</v>
      </c>
      <c r="B780" s="26" t="s">
        <v>854</v>
      </c>
      <c r="C780" s="132"/>
      <c r="D780" s="132"/>
      <c r="E780" s="132"/>
      <c r="F780" s="132"/>
      <c r="G780" s="133">
        <v>912379.2</v>
      </c>
      <c r="H780" s="133">
        <v>880587.5</v>
      </c>
      <c r="I780" s="129">
        <f t="shared" si="11"/>
        <v>96.51551679389448</v>
      </c>
    </row>
    <row r="781" ht="12.75">
      <c r="B781" s="54"/>
    </row>
    <row r="782" ht="12.75">
      <c r="B782" s="54"/>
    </row>
    <row r="783" ht="12.75">
      <c r="B783" s="54"/>
    </row>
  </sheetData>
  <sheetProtection/>
  <mergeCells count="14">
    <mergeCell ref="H11:H12"/>
    <mergeCell ref="I11:I12"/>
    <mergeCell ref="B1:I1"/>
    <mergeCell ref="B2:I2"/>
    <mergeCell ref="C3:I3"/>
    <mergeCell ref="A7:I7"/>
    <mergeCell ref="A8:I8"/>
    <mergeCell ref="A11:A12"/>
    <mergeCell ref="B11:B12"/>
    <mergeCell ref="C11:C12"/>
    <mergeCell ref="D11:D12"/>
    <mergeCell ref="E11:E12"/>
    <mergeCell ref="F11:F12"/>
    <mergeCell ref="G11:G12"/>
  </mergeCells>
  <printOptions/>
  <pageMargins left="0.984251968503937" right="0.3937007874015748" top="0.5905511811023623" bottom="0.7874015748031497" header="0.31496062992125984" footer="0.31496062992125984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FF"/>
  </sheetPr>
  <dimension ref="A1:H992"/>
  <sheetViews>
    <sheetView zoomScalePageLayoutView="0" workbookViewId="0" topLeftCell="A1">
      <selection activeCell="J13" sqref="J13"/>
    </sheetView>
  </sheetViews>
  <sheetFormatPr defaultColWidth="9.00390625" defaultRowHeight="12.75" outlineLevelRow="7"/>
  <cols>
    <col min="1" max="1" width="5.375" style="134" customWidth="1"/>
    <col min="2" max="2" width="44.375" style="134" customWidth="1"/>
    <col min="3" max="3" width="14.00390625" style="134" customWidth="1"/>
    <col min="4" max="4" width="7.875" style="134" customWidth="1"/>
    <col min="5" max="5" width="7.375" style="134" customWidth="1"/>
    <col min="6" max="6" width="11.375" style="134" customWidth="1"/>
    <col min="7" max="7" width="11.25390625" style="134" customWidth="1"/>
    <col min="8" max="16384" width="9.125" style="134" customWidth="1"/>
  </cols>
  <sheetData>
    <row r="1" spans="1:8" ht="12.75" customHeight="1">
      <c r="A1" s="169" t="s">
        <v>1882</v>
      </c>
      <c r="B1" s="169"/>
      <c r="C1" s="169"/>
      <c r="D1" s="169"/>
      <c r="E1" s="169"/>
      <c r="F1" s="169"/>
      <c r="G1" s="169"/>
      <c r="H1" s="169"/>
    </row>
    <row r="2" spans="1:8" ht="12.75" customHeight="1">
      <c r="A2" s="169" t="s">
        <v>1877</v>
      </c>
      <c r="B2" s="169"/>
      <c r="C2" s="169"/>
      <c r="D2" s="169"/>
      <c r="E2" s="169"/>
      <c r="F2" s="169"/>
      <c r="G2" s="169"/>
      <c r="H2" s="169"/>
    </row>
    <row r="3" spans="1:8" ht="12.75" customHeight="1">
      <c r="A3" s="169" t="s">
        <v>1904</v>
      </c>
      <c r="B3" s="169"/>
      <c r="C3" s="169"/>
      <c r="D3" s="169"/>
      <c r="E3" s="169"/>
      <c r="F3" s="169"/>
      <c r="G3" s="169"/>
      <c r="H3" s="169"/>
    </row>
    <row r="4" spans="1:8" ht="12.75" customHeight="1">
      <c r="A4" s="135"/>
      <c r="B4" s="135"/>
      <c r="C4" s="135"/>
      <c r="D4" s="135"/>
      <c r="E4" s="136"/>
      <c r="F4" s="136"/>
      <c r="G4" s="136"/>
      <c r="H4" s="136"/>
    </row>
    <row r="5" spans="1:8" ht="12.75" customHeight="1">
      <c r="A5" s="196"/>
      <c r="B5" s="196"/>
      <c r="C5" s="196"/>
      <c r="D5" s="196"/>
      <c r="E5" s="196"/>
      <c r="F5" s="137"/>
      <c r="G5" s="137"/>
      <c r="H5" s="136"/>
    </row>
    <row r="6" spans="1:8" ht="12.75" customHeight="1">
      <c r="A6" s="137"/>
      <c r="B6" s="137"/>
      <c r="C6" s="137"/>
      <c r="D6" s="137"/>
      <c r="E6" s="137"/>
      <c r="F6" s="137"/>
      <c r="G6" s="137"/>
      <c r="H6" s="136"/>
    </row>
    <row r="7" spans="1:8" ht="12.75" customHeight="1">
      <c r="A7" s="194" t="s">
        <v>294</v>
      </c>
      <c r="B7" s="194"/>
      <c r="C7" s="194"/>
      <c r="D7" s="194"/>
      <c r="E7" s="194"/>
      <c r="F7" s="194"/>
      <c r="G7" s="194"/>
      <c r="H7" s="194"/>
    </row>
    <row r="8" spans="1:8" ht="12.75" customHeight="1">
      <c r="A8" s="194" t="s">
        <v>295</v>
      </c>
      <c r="B8" s="194"/>
      <c r="C8" s="194"/>
      <c r="D8" s="194"/>
      <c r="E8" s="194"/>
      <c r="F8" s="194"/>
      <c r="G8" s="194"/>
      <c r="H8" s="194"/>
    </row>
    <row r="9" spans="1:8" ht="12.75" customHeight="1">
      <c r="A9" s="194" t="s">
        <v>296</v>
      </c>
      <c r="B9" s="194"/>
      <c r="C9" s="194"/>
      <c r="D9" s="194"/>
      <c r="E9" s="194"/>
      <c r="F9" s="194"/>
      <c r="G9" s="194"/>
      <c r="H9" s="194"/>
    </row>
    <row r="10" spans="1:8" ht="12.75" customHeight="1">
      <c r="A10" s="194" t="s">
        <v>654</v>
      </c>
      <c r="B10" s="194"/>
      <c r="C10" s="194"/>
      <c r="D10" s="194"/>
      <c r="E10" s="194"/>
      <c r="F10" s="194"/>
      <c r="G10" s="194"/>
      <c r="H10" s="194"/>
    </row>
    <row r="11" spans="1:8" ht="12.75" customHeight="1">
      <c r="A11" s="137"/>
      <c r="B11" s="137"/>
      <c r="C11" s="137"/>
      <c r="D11" s="137"/>
      <c r="E11" s="137"/>
      <c r="F11" s="137"/>
      <c r="G11" s="137"/>
      <c r="H11" s="137"/>
    </row>
    <row r="12" spans="1:8" ht="12.75" customHeight="1">
      <c r="A12" s="135"/>
      <c r="B12" s="135"/>
      <c r="C12" s="135"/>
      <c r="D12" s="135"/>
      <c r="E12" s="135"/>
      <c r="F12" s="135"/>
      <c r="G12" s="195" t="s">
        <v>358</v>
      </c>
      <c r="H12" s="195"/>
    </row>
    <row r="13" spans="1:8" ht="33.75" customHeight="1">
      <c r="A13" s="138" t="s">
        <v>297</v>
      </c>
      <c r="B13" s="138" t="s">
        <v>298</v>
      </c>
      <c r="C13" s="138" t="s">
        <v>299</v>
      </c>
      <c r="D13" s="138" t="s">
        <v>137</v>
      </c>
      <c r="E13" s="138" t="s">
        <v>194</v>
      </c>
      <c r="F13" s="138" t="s">
        <v>181</v>
      </c>
      <c r="G13" s="138" t="s">
        <v>293</v>
      </c>
      <c r="H13" s="139" t="s">
        <v>202</v>
      </c>
    </row>
    <row r="14" spans="1:8" ht="12.75">
      <c r="A14" s="138"/>
      <c r="B14" s="138" t="s">
        <v>138</v>
      </c>
      <c r="C14" s="138" t="s">
        <v>139</v>
      </c>
      <c r="D14" s="138" t="s">
        <v>140</v>
      </c>
      <c r="E14" s="138" t="s">
        <v>141</v>
      </c>
      <c r="F14" s="138" t="s">
        <v>142</v>
      </c>
      <c r="G14" s="138" t="s">
        <v>143</v>
      </c>
      <c r="H14" s="43">
        <v>7</v>
      </c>
    </row>
    <row r="15" spans="1:8" ht="12.75">
      <c r="A15" s="140" t="s">
        <v>138</v>
      </c>
      <c r="B15" s="141" t="s">
        <v>268</v>
      </c>
      <c r="C15" s="140" t="s">
        <v>512</v>
      </c>
      <c r="D15" s="140"/>
      <c r="E15" s="140"/>
      <c r="F15" s="128">
        <v>549995.5</v>
      </c>
      <c r="G15" s="128">
        <v>539170.1</v>
      </c>
      <c r="H15" s="142">
        <f>G15/F15*100</f>
        <v>98.03172935051286</v>
      </c>
    </row>
    <row r="16" spans="1:8" ht="22.5" outlineLevel="1">
      <c r="A16" s="138" t="s">
        <v>139</v>
      </c>
      <c r="B16" s="143" t="s">
        <v>346</v>
      </c>
      <c r="C16" s="138" t="s">
        <v>513</v>
      </c>
      <c r="D16" s="138"/>
      <c r="E16" s="138"/>
      <c r="F16" s="130">
        <v>526889.6</v>
      </c>
      <c r="G16" s="130">
        <v>516373.2</v>
      </c>
      <c r="H16" s="144">
        <f aca="true" t="shared" si="0" ref="H16:H79">G16/F16*100</f>
        <v>98.00406005356722</v>
      </c>
    </row>
    <row r="17" spans="1:8" ht="78.75" outlineLevel="2">
      <c r="A17" s="138" t="s">
        <v>140</v>
      </c>
      <c r="B17" s="143" t="s">
        <v>1282</v>
      </c>
      <c r="C17" s="138" t="s">
        <v>568</v>
      </c>
      <c r="D17" s="138"/>
      <c r="E17" s="138"/>
      <c r="F17" s="130">
        <v>4447.7</v>
      </c>
      <c r="G17" s="130">
        <v>4447.7</v>
      </c>
      <c r="H17" s="144">
        <f t="shared" si="0"/>
        <v>100</v>
      </c>
    </row>
    <row r="18" spans="1:8" ht="45" outlineLevel="7">
      <c r="A18" s="138" t="s">
        <v>141</v>
      </c>
      <c r="B18" s="143" t="s">
        <v>205</v>
      </c>
      <c r="C18" s="138" t="s">
        <v>568</v>
      </c>
      <c r="D18" s="138" t="s">
        <v>206</v>
      </c>
      <c r="E18" s="138"/>
      <c r="F18" s="130">
        <v>1144.9</v>
      </c>
      <c r="G18" s="130">
        <v>1144.9</v>
      </c>
      <c r="H18" s="144">
        <f t="shared" si="0"/>
        <v>100</v>
      </c>
    </row>
    <row r="19" spans="1:8" ht="12.75" outlineLevel="7">
      <c r="A19" s="138" t="s">
        <v>142</v>
      </c>
      <c r="B19" s="143" t="s">
        <v>251</v>
      </c>
      <c r="C19" s="138" t="s">
        <v>568</v>
      </c>
      <c r="D19" s="138" t="s">
        <v>120</v>
      </c>
      <c r="E19" s="138"/>
      <c r="F19" s="130">
        <v>1144.9</v>
      </c>
      <c r="G19" s="130">
        <v>1144.9</v>
      </c>
      <c r="H19" s="144">
        <f t="shared" si="0"/>
        <v>100</v>
      </c>
    </row>
    <row r="20" spans="1:8" ht="12.75" outlineLevel="7">
      <c r="A20" s="138" t="s">
        <v>143</v>
      </c>
      <c r="B20" s="143" t="s">
        <v>200</v>
      </c>
      <c r="C20" s="138" t="s">
        <v>568</v>
      </c>
      <c r="D20" s="138" t="s">
        <v>120</v>
      </c>
      <c r="E20" s="138" t="s">
        <v>29</v>
      </c>
      <c r="F20" s="130">
        <v>1144.9</v>
      </c>
      <c r="G20" s="130">
        <v>1144.9</v>
      </c>
      <c r="H20" s="144">
        <f t="shared" si="0"/>
        <v>100</v>
      </c>
    </row>
    <row r="21" spans="1:8" ht="12.75" outlineLevel="7">
      <c r="A21" s="138" t="s">
        <v>856</v>
      </c>
      <c r="B21" s="143" t="s">
        <v>52</v>
      </c>
      <c r="C21" s="138" t="s">
        <v>568</v>
      </c>
      <c r="D21" s="138" t="s">
        <v>120</v>
      </c>
      <c r="E21" s="138" t="s">
        <v>53</v>
      </c>
      <c r="F21" s="130">
        <v>721.4</v>
      </c>
      <c r="G21" s="130">
        <v>721.4</v>
      </c>
      <c r="H21" s="144">
        <f t="shared" si="0"/>
        <v>100</v>
      </c>
    </row>
    <row r="22" spans="1:8" ht="12.75" outlineLevel="7">
      <c r="A22" s="138" t="s">
        <v>857</v>
      </c>
      <c r="B22" s="143" t="s">
        <v>54</v>
      </c>
      <c r="C22" s="138" t="s">
        <v>568</v>
      </c>
      <c r="D22" s="138" t="s">
        <v>120</v>
      </c>
      <c r="E22" s="138" t="s">
        <v>55</v>
      </c>
      <c r="F22" s="130">
        <v>278.4</v>
      </c>
      <c r="G22" s="130">
        <v>278.4</v>
      </c>
      <c r="H22" s="144">
        <f t="shared" si="0"/>
        <v>100</v>
      </c>
    </row>
    <row r="23" spans="1:8" ht="12.75" outlineLevel="7">
      <c r="A23" s="138" t="s">
        <v>858</v>
      </c>
      <c r="B23" s="143" t="s">
        <v>847</v>
      </c>
      <c r="C23" s="138" t="s">
        <v>568</v>
      </c>
      <c r="D23" s="138" t="s">
        <v>120</v>
      </c>
      <c r="E23" s="138" t="s">
        <v>848</v>
      </c>
      <c r="F23" s="130">
        <v>145</v>
      </c>
      <c r="G23" s="130">
        <v>145</v>
      </c>
      <c r="H23" s="144">
        <f t="shared" si="0"/>
        <v>100</v>
      </c>
    </row>
    <row r="24" spans="1:8" ht="22.5" outlineLevel="7">
      <c r="A24" s="138" t="s">
        <v>100</v>
      </c>
      <c r="B24" s="143" t="s">
        <v>254</v>
      </c>
      <c r="C24" s="138" t="s">
        <v>568</v>
      </c>
      <c r="D24" s="138" t="s">
        <v>255</v>
      </c>
      <c r="E24" s="138"/>
      <c r="F24" s="130">
        <v>3302.8</v>
      </c>
      <c r="G24" s="130">
        <v>3302.8</v>
      </c>
      <c r="H24" s="144">
        <f t="shared" si="0"/>
        <v>100</v>
      </c>
    </row>
    <row r="25" spans="1:8" ht="12.75" outlineLevel="7">
      <c r="A25" s="138" t="s">
        <v>382</v>
      </c>
      <c r="B25" s="143" t="s">
        <v>256</v>
      </c>
      <c r="C25" s="138" t="s">
        <v>568</v>
      </c>
      <c r="D25" s="138" t="s">
        <v>257</v>
      </c>
      <c r="E25" s="138"/>
      <c r="F25" s="130">
        <v>3302.8</v>
      </c>
      <c r="G25" s="130">
        <v>3302.8</v>
      </c>
      <c r="H25" s="144">
        <f t="shared" si="0"/>
        <v>100</v>
      </c>
    </row>
    <row r="26" spans="1:8" ht="12.75" outlineLevel="7">
      <c r="A26" s="138" t="s">
        <v>390</v>
      </c>
      <c r="B26" s="143" t="s">
        <v>200</v>
      </c>
      <c r="C26" s="138" t="s">
        <v>568</v>
      </c>
      <c r="D26" s="138" t="s">
        <v>257</v>
      </c>
      <c r="E26" s="138" t="s">
        <v>29</v>
      </c>
      <c r="F26" s="130">
        <v>3302.8</v>
      </c>
      <c r="G26" s="130">
        <v>3302.8</v>
      </c>
      <c r="H26" s="144">
        <f t="shared" si="0"/>
        <v>100</v>
      </c>
    </row>
    <row r="27" spans="1:8" ht="12.75" outlineLevel="7">
      <c r="A27" s="138" t="s">
        <v>391</v>
      </c>
      <c r="B27" s="143" t="s">
        <v>52</v>
      </c>
      <c r="C27" s="138" t="s">
        <v>568</v>
      </c>
      <c r="D27" s="138" t="s">
        <v>257</v>
      </c>
      <c r="E27" s="138" t="s">
        <v>53</v>
      </c>
      <c r="F27" s="130">
        <v>694.3</v>
      </c>
      <c r="G27" s="130">
        <v>694.3</v>
      </c>
      <c r="H27" s="144">
        <f t="shared" si="0"/>
        <v>100</v>
      </c>
    </row>
    <row r="28" spans="1:8" ht="12.75" outlineLevel="7">
      <c r="A28" s="138" t="s">
        <v>396</v>
      </c>
      <c r="B28" s="143" t="s">
        <v>54</v>
      </c>
      <c r="C28" s="138" t="s">
        <v>568</v>
      </c>
      <c r="D28" s="138" t="s">
        <v>257</v>
      </c>
      <c r="E28" s="138" t="s">
        <v>55</v>
      </c>
      <c r="F28" s="130">
        <v>2608.5</v>
      </c>
      <c r="G28" s="130">
        <v>2608.5</v>
      </c>
      <c r="H28" s="144">
        <f t="shared" si="0"/>
        <v>100</v>
      </c>
    </row>
    <row r="29" spans="1:8" ht="78.75" outlineLevel="2">
      <c r="A29" s="138" t="s">
        <v>675</v>
      </c>
      <c r="B29" s="143" t="s">
        <v>1398</v>
      </c>
      <c r="C29" s="138" t="s">
        <v>1399</v>
      </c>
      <c r="D29" s="138"/>
      <c r="E29" s="138"/>
      <c r="F29" s="130">
        <v>596.5</v>
      </c>
      <c r="G29" s="130">
        <v>596.5</v>
      </c>
      <c r="H29" s="144">
        <f t="shared" si="0"/>
        <v>100</v>
      </c>
    </row>
    <row r="30" spans="1:8" ht="45" outlineLevel="7">
      <c r="A30" s="138" t="s">
        <v>402</v>
      </c>
      <c r="B30" s="143" t="s">
        <v>205</v>
      </c>
      <c r="C30" s="138" t="s">
        <v>1399</v>
      </c>
      <c r="D30" s="138" t="s">
        <v>206</v>
      </c>
      <c r="E30" s="138"/>
      <c r="F30" s="130">
        <v>596.5</v>
      </c>
      <c r="G30" s="130">
        <v>596.5</v>
      </c>
      <c r="H30" s="144">
        <f t="shared" si="0"/>
        <v>100</v>
      </c>
    </row>
    <row r="31" spans="1:8" ht="12.75" outlineLevel="7">
      <c r="A31" s="138" t="s">
        <v>411</v>
      </c>
      <c r="B31" s="143" t="s">
        <v>251</v>
      </c>
      <c r="C31" s="138" t="s">
        <v>1399</v>
      </c>
      <c r="D31" s="138" t="s">
        <v>120</v>
      </c>
      <c r="E31" s="138"/>
      <c r="F31" s="130">
        <v>596.5</v>
      </c>
      <c r="G31" s="130">
        <v>596.5</v>
      </c>
      <c r="H31" s="144">
        <f t="shared" si="0"/>
        <v>100</v>
      </c>
    </row>
    <row r="32" spans="1:8" ht="12.75" outlineLevel="7">
      <c r="A32" s="138" t="s">
        <v>434</v>
      </c>
      <c r="B32" s="143" t="s">
        <v>200</v>
      </c>
      <c r="C32" s="138" t="s">
        <v>1399</v>
      </c>
      <c r="D32" s="138" t="s">
        <v>120</v>
      </c>
      <c r="E32" s="138" t="s">
        <v>29</v>
      </c>
      <c r="F32" s="130">
        <v>596.5</v>
      </c>
      <c r="G32" s="130">
        <v>596.5</v>
      </c>
      <c r="H32" s="144">
        <f t="shared" si="0"/>
        <v>100</v>
      </c>
    </row>
    <row r="33" spans="1:8" ht="12.75" outlineLevel="7">
      <c r="A33" s="138" t="s">
        <v>435</v>
      </c>
      <c r="B33" s="143" t="s">
        <v>847</v>
      </c>
      <c r="C33" s="138" t="s">
        <v>1399</v>
      </c>
      <c r="D33" s="138" t="s">
        <v>120</v>
      </c>
      <c r="E33" s="138" t="s">
        <v>848</v>
      </c>
      <c r="F33" s="130">
        <v>596.5</v>
      </c>
      <c r="G33" s="130">
        <v>596.5</v>
      </c>
      <c r="H33" s="144">
        <f t="shared" si="0"/>
        <v>100</v>
      </c>
    </row>
    <row r="34" spans="1:8" ht="90" outlineLevel="2">
      <c r="A34" s="138" t="s">
        <v>677</v>
      </c>
      <c r="B34" s="143" t="s">
        <v>1494</v>
      </c>
      <c r="C34" s="138" t="s">
        <v>1495</v>
      </c>
      <c r="D34" s="138"/>
      <c r="E34" s="138"/>
      <c r="F34" s="130">
        <v>42.7</v>
      </c>
      <c r="G34" s="130">
        <v>42.7</v>
      </c>
      <c r="H34" s="144">
        <f t="shared" si="0"/>
        <v>100</v>
      </c>
    </row>
    <row r="35" spans="1:8" ht="22.5" outlineLevel="7">
      <c r="A35" s="138" t="s">
        <v>859</v>
      </c>
      <c r="B35" s="143" t="s">
        <v>451</v>
      </c>
      <c r="C35" s="138" t="s">
        <v>1495</v>
      </c>
      <c r="D35" s="138" t="s">
        <v>208</v>
      </c>
      <c r="E35" s="138"/>
      <c r="F35" s="130">
        <v>42.7</v>
      </c>
      <c r="G35" s="130">
        <v>42.7</v>
      </c>
      <c r="H35" s="144">
        <f t="shared" si="0"/>
        <v>100</v>
      </c>
    </row>
    <row r="36" spans="1:8" ht="22.5" outlineLevel="7">
      <c r="A36" s="138" t="s">
        <v>860</v>
      </c>
      <c r="B36" s="143" t="s">
        <v>209</v>
      </c>
      <c r="C36" s="138" t="s">
        <v>1495</v>
      </c>
      <c r="D36" s="138" t="s">
        <v>210</v>
      </c>
      <c r="E36" s="138"/>
      <c r="F36" s="130">
        <v>42.7</v>
      </c>
      <c r="G36" s="130">
        <v>42.7</v>
      </c>
      <c r="H36" s="144">
        <f t="shared" si="0"/>
        <v>100</v>
      </c>
    </row>
    <row r="37" spans="1:8" ht="12.75" outlineLevel="7">
      <c r="A37" s="138" t="s">
        <v>861</v>
      </c>
      <c r="B37" s="143" t="s">
        <v>442</v>
      </c>
      <c r="C37" s="138" t="s">
        <v>1495</v>
      </c>
      <c r="D37" s="138" t="s">
        <v>210</v>
      </c>
      <c r="E37" s="138" t="s">
        <v>61</v>
      </c>
      <c r="F37" s="130">
        <v>42.7</v>
      </c>
      <c r="G37" s="130">
        <v>42.7</v>
      </c>
      <c r="H37" s="144">
        <f t="shared" si="0"/>
        <v>100</v>
      </c>
    </row>
    <row r="38" spans="1:8" ht="12.75" outlineLevel="7">
      <c r="A38" s="138" t="s">
        <v>862</v>
      </c>
      <c r="B38" s="143" t="s">
        <v>44</v>
      </c>
      <c r="C38" s="138" t="s">
        <v>1495</v>
      </c>
      <c r="D38" s="138" t="s">
        <v>210</v>
      </c>
      <c r="E38" s="138" t="s">
        <v>45</v>
      </c>
      <c r="F38" s="130">
        <v>42.7</v>
      </c>
      <c r="G38" s="130">
        <v>42.7</v>
      </c>
      <c r="H38" s="144">
        <f t="shared" si="0"/>
        <v>100</v>
      </c>
    </row>
    <row r="39" spans="1:8" ht="146.25" outlineLevel="2">
      <c r="A39" s="138" t="s">
        <v>403</v>
      </c>
      <c r="B39" s="143" t="s">
        <v>569</v>
      </c>
      <c r="C39" s="138" t="s">
        <v>570</v>
      </c>
      <c r="D39" s="138"/>
      <c r="E39" s="138"/>
      <c r="F39" s="130">
        <v>30470.4</v>
      </c>
      <c r="G39" s="130">
        <v>30452.4</v>
      </c>
      <c r="H39" s="144">
        <f t="shared" si="0"/>
        <v>99.94092627599244</v>
      </c>
    </row>
    <row r="40" spans="1:8" ht="45" outlineLevel="7">
      <c r="A40" s="138" t="s">
        <v>863</v>
      </c>
      <c r="B40" s="143" t="s">
        <v>205</v>
      </c>
      <c r="C40" s="138" t="s">
        <v>570</v>
      </c>
      <c r="D40" s="138" t="s">
        <v>206</v>
      </c>
      <c r="E40" s="138"/>
      <c r="F40" s="130">
        <v>15506.2</v>
      </c>
      <c r="G40" s="130">
        <v>15506.2</v>
      </c>
      <c r="H40" s="144">
        <f t="shared" si="0"/>
        <v>100</v>
      </c>
    </row>
    <row r="41" spans="1:8" ht="12.75" outlineLevel="7">
      <c r="A41" s="138" t="s">
        <v>864</v>
      </c>
      <c r="B41" s="143" t="s">
        <v>251</v>
      </c>
      <c r="C41" s="138" t="s">
        <v>570</v>
      </c>
      <c r="D41" s="138" t="s">
        <v>120</v>
      </c>
      <c r="E41" s="138"/>
      <c r="F41" s="130">
        <v>15506.2</v>
      </c>
      <c r="G41" s="130">
        <v>15506.2</v>
      </c>
      <c r="H41" s="144">
        <f t="shared" si="0"/>
        <v>100</v>
      </c>
    </row>
    <row r="42" spans="1:8" ht="12.75" outlineLevel="7">
      <c r="A42" s="138" t="s">
        <v>405</v>
      </c>
      <c r="B42" s="143" t="s">
        <v>200</v>
      </c>
      <c r="C42" s="138" t="s">
        <v>570</v>
      </c>
      <c r="D42" s="138" t="s">
        <v>120</v>
      </c>
      <c r="E42" s="138" t="s">
        <v>29</v>
      </c>
      <c r="F42" s="130">
        <v>15506.2</v>
      </c>
      <c r="G42" s="130">
        <v>15506.2</v>
      </c>
      <c r="H42" s="144">
        <f t="shared" si="0"/>
        <v>100</v>
      </c>
    </row>
    <row r="43" spans="1:8" ht="12.75" outlineLevel="7">
      <c r="A43" s="138" t="s">
        <v>686</v>
      </c>
      <c r="B43" s="143" t="s">
        <v>52</v>
      </c>
      <c r="C43" s="138" t="s">
        <v>570</v>
      </c>
      <c r="D43" s="138" t="s">
        <v>120</v>
      </c>
      <c r="E43" s="138" t="s">
        <v>53</v>
      </c>
      <c r="F43" s="130">
        <v>15506.2</v>
      </c>
      <c r="G43" s="130">
        <v>15506.2</v>
      </c>
      <c r="H43" s="144">
        <f t="shared" si="0"/>
        <v>100</v>
      </c>
    </row>
    <row r="44" spans="1:8" ht="22.5" outlineLevel="7">
      <c r="A44" s="138" t="s">
        <v>407</v>
      </c>
      <c r="B44" s="143" t="s">
        <v>254</v>
      </c>
      <c r="C44" s="138" t="s">
        <v>570</v>
      </c>
      <c r="D44" s="138" t="s">
        <v>255</v>
      </c>
      <c r="E44" s="138"/>
      <c r="F44" s="130">
        <v>14956.3</v>
      </c>
      <c r="G44" s="130">
        <v>14938.8</v>
      </c>
      <c r="H44" s="144">
        <f t="shared" si="0"/>
        <v>99.88299245134158</v>
      </c>
    </row>
    <row r="45" spans="1:8" ht="12.75" outlineLevel="7">
      <c r="A45" s="138" t="s">
        <v>865</v>
      </c>
      <c r="B45" s="143" t="s">
        <v>256</v>
      </c>
      <c r="C45" s="138" t="s">
        <v>570</v>
      </c>
      <c r="D45" s="138" t="s">
        <v>257</v>
      </c>
      <c r="E45" s="138"/>
      <c r="F45" s="130">
        <v>14956.3</v>
      </c>
      <c r="G45" s="130">
        <v>14938.8</v>
      </c>
      <c r="H45" s="144">
        <f t="shared" si="0"/>
        <v>99.88299245134158</v>
      </c>
    </row>
    <row r="46" spans="1:8" ht="12.75" outlineLevel="7">
      <c r="A46" s="138" t="s">
        <v>866</v>
      </c>
      <c r="B46" s="143" t="s">
        <v>200</v>
      </c>
      <c r="C46" s="138" t="s">
        <v>570</v>
      </c>
      <c r="D46" s="138" t="s">
        <v>257</v>
      </c>
      <c r="E46" s="138" t="s">
        <v>29</v>
      </c>
      <c r="F46" s="130">
        <v>14956.3</v>
      </c>
      <c r="G46" s="130">
        <v>14938.8</v>
      </c>
      <c r="H46" s="144">
        <f t="shared" si="0"/>
        <v>99.88299245134158</v>
      </c>
    </row>
    <row r="47" spans="1:8" ht="12.75" outlineLevel="7">
      <c r="A47" s="138" t="s">
        <v>867</v>
      </c>
      <c r="B47" s="143" t="s">
        <v>52</v>
      </c>
      <c r="C47" s="138" t="s">
        <v>570</v>
      </c>
      <c r="D47" s="138" t="s">
        <v>257</v>
      </c>
      <c r="E47" s="138" t="s">
        <v>53</v>
      </c>
      <c r="F47" s="130">
        <v>14956.3</v>
      </c>
      <c r="G47" s="130">
        <v>14938.8</v>
      </c>
      <c r="H47" s="144">
        <f t="shared" si="0"/>
        <v>99.88299245134158</v>
      </c>
    </row>
    <row r="48" spans="1:8" ht="12.75" outlineLevel="7">
      <c r="A48" s="138" t="s">
        <v>869</v>
      </c>
      <c r="B48" s="143" t="s">
        <v>224</v>
      </c>
      <c r="C48" s="138" t="s">
        <v>570</v>
      </c>
      <c r="D48" s="138" t="s">
        <v>225</v>
      </c>
      <c r="E48" s="138"/>
      <c r="F48" s="130">
        <v>7.9</v>
      </c>
      <c r="G48" s="130">
        <v>7.4</v>
      </c>
      <c r="H48" s="144">
        <f t="shared" si="0"/>
        <v>93.67088607594937</v>
      </c>
    </row>
    <row r="49" spans="1:8" ht="12.75" outlineLevel="7">
      <c r="A49" s="138" t="s">
        <v>408</v>
      </c>
      <c r="B49" s="143" t="s">
        <v>226</v>
      </c>
      <c r="C49" s="138" t="s">
        <v>570</v>
      </c>
      <c r="D49" s="138" t="s">
        <v>227</v>
      </c>
      <c r="E49" s="138"/>
      <c r="F49" s="130">
        <v>7.9</v>
      </c>
      <c r="G49" s="130">
        <v>7.4</v>
      </c>
      <c r="H49" s="144">
        <f t="shared" si="0"/>
        <v>93.67088607594937</v>
      </c>
    </row>
    <row r="50" spans="1:8" ht="12.75" outlineLevel="7">
      <c r="A50" s="138" t="s">
        <v>870</v>
      </c>
      <c r="B50" s="143" t="s">
        <v>200</v>
      </c>
      <c r="C50" s="138" t="s">
        <v>570</v>
      </c>
      <c r="D50" s="138" t="s">
        <v>227</v>
      </c>
      <c r="E50" s="138" t="s">
        <v>29</v>
      </c>
      <c r="F50" s="130">
        <v>7.9</v>
      </c>
      <c r="G50" s="130">
        <v>7.4</v>
      </c>
      <c r="H50" s="144">
        <f t="shared" si="0"/>
        <v>93.67088607594937</v>
      </c>
    </row>
    <row r="51" spans="1:8" ht="12.75" outlineLevel="7">
      <c r="A51" s="138" t="s">
        <v>871</v>
      </c>
      <c r="B51" s="143" t="s">
        <v>52</v>
      </c>
      <c r="C51" s="138" t="s">
        <v>570</v>
      </c>
      <c r="D51" s="138" t="s">
        <v>227</v>
      </c>
      <c r="E51" s="138" t="s">
        <v>53</v>
      </c>
      <c r="F51" s="130">
        <v>7.9</v>
      </c>
      <c r="G51" s="130">
        <v>7.4</v>
      </c>
      <c r="H51" s="144">
        <f t="shared" si="0"/>
        <v>93.67088607594937</v>
      </c>
    </row>
    <row r="52" spans="1:8" ht="146.25" outlineLevel="2">
      <c r="A52" s="138" t="s">
        <v>872</v>
      </c>
      <c r="B52" s="143" t="s">
        <v>581</v>
      </c>
      <c r="C52" s="138" t="s">
        <v>582</v>
      </c>
      <c r="D52" s="138"/>
      <c r="E52" s="138"/>
      <c r="F52" s="130">
        <v>34901.5</v>
      </c>
      <c r="G52" s="130">
        <v>34901.5</v>
      </c>
      <c r="H52" s="144">
        <f t="shared" si="0"/>
        <v>100</v>
      </c>
    </row>
    <row r="53" spans="1:8" ht="45" outlineLevel="7">
      <c r="A53" s="138" t="s">
        <v>819</v>
      </c>
      <c r="B53" s="143" t="s">
        <v>205</v>
      </c>
      <c r="C53" s="138" t="s">
        <v>582</v>
      </c>
      <c r="D53" s="138" t="s">
        <v>206</v>
      </c>
      <c r="E53" s="138"/>
      <c r="F53" s="130">
        <v>2364.9</v>
      </c>
      <c r="G53" s="130">
        <v>2364.9</v>
      </c>
      <c r="H53" s="144">
        <f t="shared" si="0"/>
        <v>100</v>
      </c>
    </row>
    <row r="54" spans="1:8" ht="12.75" outlineLevel="7">
      <c r="A54" s="138" t="s">
        <v>875</v>
      </c>
      <c r="B54" s="143" t="s">
        <v>251</v>
      </c>
      <c r="C54" s="138" t="s">
        <v>582</v>
      </c>
      <c r="D54" s="138" t="s">
        <v>120</v>
      </c>
      <c r="E54" s="138"/>
      <c r="F54" s="130">
        <v>2364.9</v>
      </c>
      <c r="G54" s="130">
        <v>2364.9</v>
      </c>
      <c r="H54" s="144">
        <f t="shared" si="0"/>
        <v>100</v>
      </c>
    </row>
    <row r="55" spans="1:8" ht="12.75" outlineLevel="7">
      <c r="A55" s="138" t="s">
        <v>876</v>
      </c>
      <c r="B55" s="143"/>
      <c r="C55" s="138" t="s">
        <v>582</v>
      </c>
      <c r="D55" s="138" t="s">
        <v>120</v>
      </c>
      <c r="E55" s="138" t="s">
        <v>29</v>
      </c>
      <c r="F55" s="130">
        <v>2364.9</v>
      </c>
      <c r="G55" s="130">
        <v>2364.9</v>
      </c>
      <c r="H55" s="144">
        <f t="shared" si="0"/>
        <v>100</v>
      </c>
    </row>
    <row r="56" spans="1:8" ht="146.25" outlineLevel="7">
      <c r="A56" s="138" t="s">
        <v>877</v>
      </c>
      <c r="B56" s="143" t="s">
        <v>581</v>
      </c>
      <c r="C56" s="138" t="s">
        <v>582</v>
      </c>
      <c r="D56" s="138" t="s">
        <v>120</v>
      </c>
      <c r="E56" s="138" t="s">
        <v>55</v>
      </c>
      <c r="F56" s="130">
        <v>2364.9</v>
      </c>
      <c r="G56" s="130">
        <v>2364.9</v>
      </c>
      <c r="H56" s="144">
        <f t="shared" si="0"/>
        <v>100</v>
      </c>
    </row>
    <row r="57" spans="1:8" ht="22.5" outlineLevel="7">
      <c r="A57" s="138" t="s">
        <v>409</v>
      </c>
      <c r="B57" s="143" t="s">
        <v>254</v>
      </c>
      <c r="C57" s="138" t="s">
        <v>582</v>
      </c>
      <c r="D57" s="138" t="s">
        <v>255</v>
      </c>
      <c r="E57" s="138"/>
      <c r="F57" s="130">
        <v>32536.6</v>
      </c>
      <c r="G57" s="130">
        <v>32536.6</v>
      </c>
      <c r="H57" s="144">
        <f t="shared" si="0"/>
        <v>100</v>
      </c>
    </row>
    <row r="58" spans="1:8" ht="12.75" outlineLevel="7">
      <c r="A58" s="138" t="s">
        <v>878</v>
      </c>
      <c r="B58" s="143" t="s">
        <v>256</v>
      </c>
      <c r="C58" s="138" t="s">
        <v>582</v>
      </c>
      <c r="D58" s="138" t="s">
        <v>257</v>
      </c>
      <c r="E58" s="138"/>
      <c r="F58" s="130">
        <v>32536.6</v>
      </c>
      <c r="G58" s="130">
        <v>32536.6</v>
      </c>
      <c r="H58" s="144">
        <f t="shared" si="0"/>
        <v>100</v>
      </c>
    </row>
    <row r="59" spans="1:8" ht="12.75" outlineLevel="7">
      <c r="A59" s="138" t="s">
        <v>879</v>
      </c>
      <c r="B59" s="143" t="s">
        <v>200</v>
      </c>
      <c r="C59" s="138" t="s">
        <v>582</v>
      </c>
      <c r="D59" s="138" t="s">
        <v>257</v>
      </c>
      <c r="E59" s="138" t="s">
        <v>29</v>
      </c>
      <c r="F59" s="130">
        <v>32536.6</v>
      </c>
      <c r="G59" s="130">
        <v>32536.6</v>
      </c>
      <c r="H59" s="144">
        <f t="shared" si="0"/>
        <v>100</v>
      </c>
    </row>
    <row r="60" spans="1:8" ht="12.75" outlineLevel="7">
      <c r="A60" s="138" t="s">
        <v>880</v>
      </c>
      <c r="B60" s="143" t="s">
        <v>54</v>
      </c>
      <c r="C60" s="138" t="s">
        <v>582</v>
      </c>
      <c r="D60" s="138" t="s">
        <v>257</v>
      </c>
      <c r="E60" s="138" t="s">
        <v>55</v>
      </c>
      <c r="F60" s="130">
        <v>32536.6</v>
      </c>
      <c r="G60" s="130">
        <v>32536.6</v>
      </c>
      <c r="H60" s="144">
        <f t="shared" si="0"/>
        <v>100</v>
      </c>
    </row>
    <row r="61" spans="1:8" ht="112.5" outlineLevel="2">
      <c r="A61" s="138" t="s">
        <v>881</v>
      </c>
      <c r="B61" s="143" t="s">
        <v>350</v>
      </c>
      <c r="C61" s="138" t="s">
        <v>619</v>
      </c>
      <c r="D61" s="138"/>
      <c r="E61" s="138"/>
      <c r="F61" s="130">
        <v>114.5</v>
      </c>
      <c r="G61" s="130">
        <v>76.4</v>
      </c>
      <c r="H61" s="144">
        <f t="shared" si="0"/>
        <v>66.72489082969433</v>
      </c>
    </row>
    <row r="62" spans="1:8" ht="22.5" outlineLevel="7">
      <c r="A62" s="138" t="s">
        <v>882</v>
      </c>
      <c r="B62" s="143" t="s">
        <v>451</v>
      </c>
      <c r="C62" s="138" t="s">
        <v>619</v>
      </c>
      <c r="D62" s="138" t="s">
        <v>208</v>
      </c>
      <c r="E62" s="138"/>
      <c r="F62" s="130">
        <v>44.4</v>
      </c>
      <c r="G62" s="130">
        <v>23.1</v>
      </c>
      <c r="H62" s="144">
        <f t="shared" si="0"/>
        <v>52.02702702702703</v>
      </c>
    </row>
    <row r="63" spans="1:8" ht="22.5" outlineLevel="7">
      <c r="A63" s="138" t="s">
        <v>821</v>
      </c>
      <c r="B63" s="143" t="s">
        <v>209</v>
      </c>
      <c r="C63" s="138" t="s">
        <v>619</v>
      </c>
      <c r="D63" s="138" t="s">
        <v>210</v>
      </c>
      <c r="E63" s="138"/>
      <c r="F63" s="130">
        <v>44.4</v>
      </c>
      <c r="G63" s="130">
        <v>23.1</v>
      </c>
      <c r="H63" s="144">
        <f t="shared" si="0"/>
        <v>52.02702702702703</v>
      </c>
    </row>
    <row r="64" spans="1:8" ht="12.75" outlineLevel="7">
      <c r="A64" s="138" t="s">
        <v>883</v>
      </c>
      <c r="B64" s="143" t="s">
        <v>201</v>
      </c>
      <c r="C64" s="138" t="s">
        <v>619</v>
      </c>
      <c r="D64" s="138" t="s">
        <v>210</v>
      </c>
      <c r="E64" s="138" t="s">
        <v>34</v>
      </c>
      <c r="F64" s="130">
        <v>44.4</v>
      </c>
      <c r="G64" s="130">
        <v>23.1</v>
      </c>
      <c r="H64" s="144">
        <f t="shared" si="0"/>
        <v>52.02702702702703</v>
      </c>
    </row>
    <row r="65" spans="1:8" ht="12.75" outlineLevel="7">
      <c r="A65" s="138" t="s">
        <v>884</v>
      </c>
      <c r="B65" s="143" t="s">
        <v>35</v>
      </c>
      <c r="C65" s="138" t="s">
        <v>619</v>
      </c>
      <c r="D65" s="138" t="s">
        <v>210</v>
      </c>
      <c r="E65" s="138" t="s">
        <v>36</v>
      </c>
      <c r="F65" s="130">
        <v>44.4</v>
      </c>
      <c r="G65" s="130">
        <v>23.1</v>
      </c>
      <c r="H65" s="144">
        <f t="shared" si="0"/>
        <v>52.02702702702703</v>
      </c>
    </row>
    <row r="66" spans="1:8" ht="22.5" outlineLevel="7">
      <c r="A66" s="138" t="s">
        <v>885</v>
      </c>
      <c r="B66" s="143" t="s">
        <v>254</v>
      </c>
      <c r="C66" s="138" t="s">
        <v>619</v>
      </c>
      <c r="D66" s="138" t="s">
        <v>255</v>
      </c>
      <c r="E66" s="138"/>
      <c r="F66" s="130">
        <v>70.1</v>
      </c>
      <c r="G66" s="130">
        <v>53.4</v>
      </c>
      <c r="H66" s="144">
        <f t="shared" si="0"/>
        <v>76.17689015691869</v>
      </c>
    </row>
    <row r="67" spans="1:8" ht="12.75" outlineLevel="7">
      <c r="A67" s="138" t="s">
        <v>886</v>
      </c>
      <c r="B67" s="143" t="s">
        <v>256</v>
      </c>
      <c r="C67" s="138" t="s">
        <v>619</v>
      </c>
      <c r="D67" s="138" t="s">
        <v>257</v>
      </c>
      <c r="E67" s="138"/>
      <c r="F67" s="130">
        <v>70.1</v>
      </c>
      <c r="G67" s="130">
        <v>53.4</v>
      </c>
      <c r="H67" s="144">
        <f t="shared" si="0"/>
        <v>76.17689015691869</v>
      </c>
    </row>
    <row r="68" spans="1:8" ht="12.75" outlineLevel="7">
      <c r="A68" s="138" t="s">
        <v>887</v>
      </c>
      <c r="B68" s="143" t="s">
        <v>201</v>
      </c>
      <c r="C68" s="138" t="s">
        <v>619</v>
      </c>
      <c r="D68" s="138" t="s">
        <v>257</v>
      </c>
      <c r="E68" s="138" t="s">
        <v>34</v>
      </c>
      <c r="F68" s="130">
        <v>70.1</v>
      </c>
      <c r="G68" s="130">
        <v>53.4</v>
      </c>
      <c r="H68" s="144">
        <f t="shared" si="0"/>
        <v>76.17689015691869</v>
      </c>
    </row>
    <row r="69" spans="1:8" ht="12.75" outlineLevel="7">
      <c r="A69" s="138" t="s">
        <v>888</v>
      </c>
      <c r="B69" s="143" t="s">
        <v>35</v>
      </c>
      <c r="C69" s="138" t="s">
        <v>619</v>
      </c>
      <c r="D69" s="138" t="s">
        <v>257</v>
      </c>
      <c r="E69" s="138" t="s">
        <v>36</v>
      </c>
      <c r="F69" s="130">
        <v>70.1</v>
      </c>
      <c r="G69" s="130">
        <v>53.4</v>
      </c>
      <c r="H69" s="144">
        <f t="shared" si="0"/>
        <v>76.17689015691869</v>
      </c>
    </row>
    <row r="70" spans="1:8" ht="78.75" outlineLevel="2">
      <c r="A70" s="138" t="s">
        <v>889</v>
      </c>
      <c r="B70" s="143" t="s">
        <v>622</v>
      </c>
      <c r="C70" s="138" t="s">
        <v>623</v>
      </c>
      <c r="D70" s="138"/>
      <c r="E70" s="138"/>
      <c r="F70" s="130">
        <v>1519.8</v>
      </c>
      <c r="G70" s="130">
        <v>1279.9</v>
      </c>
      <c r="H70" s="144">
        <f t="shared" si="0"/>
        <v>84.21502829319648</v>
      </c>
    </row>
    <row r="71" spans="1:8" ht="22.5" outlineLevel="7">
      <c r="A71" s="138" t="s">
        <v>890</v>
      </c>
      <c r="B71" s="143" t="s">
        <v>451</v>
      </c>
      <c r="C71" s="138" t="s">
        <v>623</v>
      </c>
      <c r="D71" s="138" t="s">
        <v>208</v>
      </c>
      <c r="E71" s="138"/>
      <c r="F71" s="130">
        <v>15.1</v>
      </c>
      <c r="G71" s="130">
        <v>12.7</v>
      </c>
      <c r="H71" s="144">
        <f t="shared" si="0"/>
        <v>84.10596026490066</v>
      </c>
    </row>
    <row r="72" spans="1:8" ht="22.5" outlineLevel="7">
      <c r="A72" s="138" t="s">
        <v>891</v>
      </c>
      <c r="B72" s="143" t="s">
        <v>209</v>
      </c>
      <c r="C72" s="138" t="s">
        <v>623</v>
      </c>
      <c r="D72" s="138" t="s">
        <v>210</v>
      </c>
      <c r="E72" s="138"/>
      <c r="F72" s="130">
        <v>15.1</v>
      </c>
      <c r="G72" s="130">
        <v>12.7</v>
      </c>
      <c r="H72" s="144">
        <f t="shared" si="0"/>
        <v>84.10596026490066</v>
      </c>
    </row>
    <row r="73" spans="1:8" ht="12.75" outlineLevel="7">
      <c r="A73" s="138" t="s">
        <v>892</v>
      </c>
      <c r="B73" s="143" t="s">
        <v>201</v>
      </c>
      <c r="C73" s="138" t="s">
        <v>623</v>
      </c>
      <c r="D73" s="138" t="s">
        <v>210</v>
      </c>
      <c r="E73" s="138" t="s">
        <v>34</v>
      </c>
      <c r="F73" s="130">
        <v>15.1</v>
      </c>
      <c r="G73" s="130">
        <v>12.7</v>
      </c>
      <c r="H73" s="144">
        <f t="shared" si="0"/>
        <v>84.10596026490066</v>
      </c>
    </row>
    <row r="74" spans="1:8" ht="12.75" outlineLevel="7">
      <c r="A74" s="138" t="s">
        <v>826</v>
      </c>
      <c r="B74" s="143" t="s">
        <v>106</v>
      </c>
      <c r="C74" s="138" t="s">
        <v>623</v>
      </c>
      <c r="D74" s="138" t="s">
        <v>210</v>
      </c>
      <c r="E74" s="138" t="s">
        <v>107</v>
      </c>
      <c r="F74" s="130">
        <v>15.1</v>
      </c>
      <c r="G74" s="130">
        <v>12.7</v>
      </c>
      <c r="H74" s="144">
        <f t="shared" si="0"/>
        <v>84.10596026490066</v>
      </c>
    </row>
    <row r="75" spans="1:8" ht="12.75" outlineLevel="7">
      <c r="A75" s="138" t="s">
        <v>893</v>
      </c>
      <c r="B75" s="143" t="s">
        <v>263</v>
      </c>
      <c r="C75" s="138" t="s">
        <v>623</v>
      </c>
      <c r="D75" s="138" t="s">
        <v>264</v>
      </c>
      <c r="E75" s="138"/>
      <c r="F75" s="130">
        <v>1504.7</v>
      </c>
      <c r="G75" s="130">
        <v>1267.2</v>
      </c>
      <c r="H75" s="144">
        <f t="shared" si="0"/>
        <v>84.2161228151791</v>
      </c>
    </row>
    <row r="76" spans="1:8" ht="22.5" outlineLevel="7">
      <c r="A76" s="138" t="s">
        <v>894</v>
      </c>
      <c r="B76" s="143" t="s">
        <v>265</v>
      </c>
      <c r="C76" s="138" t="s">
        <v>623</v>
      </c>
      <c r="D76" s="138" t="s">
        <v>266</v>
      </c>
      <c r="E76" s="138"/>
      <c r="F76" s="130">
        <v>1504.7</v>
      </c>
      <c r="G76" s="130">
        <v>1267.2</v>
      </c>
      <c r="H76" s="144">
        <f t="shared" si="0"/>
        <v>84.2161228151791</v>
      </c>
    </row>
    <row r="77" spans="1:8" ht="12.75" outlineLevel="7">
      <c r="A77" s="138" t="s">
        <v>895</v>
      </c>
      <c r="B77" s="143" t="s">
        <v>201</v>
      </c>
      <c r="C77" s="138" t="s">
        <v>623</v>
      </c>
      <c r="D77" s="138" t="s">
        <v>266</v>
      </c>
      <c r="E77" s="138" t="s">
        <v>34</v>
      </c>
      <c r="F77" s="130">
        <v>1504.7</v>
      </c>
      <c r="G77" s="130">
        <v>1267.2</v>
      </c>
      <c r="H77" s="144">
        <f t="shared" si="0"/>
        <v>84.2161228151791</v>
      </c>
    </row>
    <row r="78" spans="1:8" ht="12.75" outlineLevel="7">
      <c r="A78" s="138" t="s">
        <v>896</v>
      </c>
      <c r="B78" s="143" t="s">
        <v>106</v>
      </c>
      <c r="C78" s="138" t="s">
        <v>623</v>
      </c>
      <c r="D78" s="138" t="s">
        <v>266</v>
      </c>
      <c r="E78" s="138" t="s">
        <v>107</v>
      </c>
      <c r="F78" s="130">
        <v>1504.7</v>
      </c>
      <c r="G78" s="130">
        <v>1267.2</v>
      </c>
      <c r="H78" s="144">
        <f t="shared" si="0"/>
        <v>84.2161228151791</v>
      </c>
    </row>
    <row r="79" spans="1:8" ht="56.25" outlineLevel="2">
      <c r="A79" s="138" t="s">
        <v>897</v>
      </c>
      <c r="B79" s="143" t="s">
        <v>348</v>
      </c>
      <c r="C79" s="138" t="s">
        <v>583</v>
      </c>
      <c r="D79" s="138"/>
      <c r="E79" s="138"/>
      <c r="F79" s="130">
        <v>2737</v>
      </c>
      <c r="G79" s="130">
        <v>2736</v>
      </c>
      <c r="H79" s="144">
        <f t="shared" si="0"/>
        <v>99.9634636463281</v>
      </c>
    </row>
    <row r="80" spans="1:8" ht="22.5" outlineLevel="7">
      <c r="A80" s="138" t="s">
        <v>898</v>
      </c>
      <c r="B80" s="143" t="s">
        <v>451</v>
      </c>
      <c r="C80" s="138" t="s">
        <v>583</v>
      </c>
      <c r="D80" s="138" t="s">
        <v>208</v>
      </c>
      <c r="E80" s="138"/>
      <c r="F80" s="130">
        <v>68.7</v>
      </c>
      <c r="G80" s="130">
        <v>68.7</v>
      </c>
      <c r="H80" s="144">
        <f aca="true" t="shared" si="1" ref="H80:H143">G80/F80*100</f>
        <v>100</v>
      </c>
    </row>
    <row r="81" spans="1:8" ht="22.5" outlineLevel="7">
      <c r="A81" s="138" t="s">
        <v>899</v>
      </c>
      <c r="B81" s="143" t="s">
        <v>209</v>
      </c>
      <c r="C81" s="138" t="s">
        <v>583</v>
      </c>
      <c r="D81" s="138" t="s">
        <v>210</v>
      </c>
      <c r="E81" s="138"/>
      <c r="F81" s="130">
        <v>68.7</v>
      </c>
      <c r="G81" s="130">
        <v>68.7</v>
      </c>
      <c r="H81" s="144">
        <f t="shared" si="1"/>
        <v>100</v>
      </c>
    </row>
    <row r="82" spans="1:8" ht="12.75" outlineLevel="7">
      <c r="A82" s="138" t="s">
        <v>900</v>
      </c>
      <c r="B82" s="143" t="s">
        <v>200</v>
      </c>
      <c r="C82" s="138" t="s">
        <v>583</v>
      </c>
      <c r="D82" s="138" t="s">
        <v>210</v>
      </c>
      <c r="E82" s="138" t="s">
        <v>29</v>
      </c>
      <c r="F82" s="130">
        <v>68.7</v>
      </c>
      <c r="G82" s="130">
        <v>68.7</v>
      </c>
      <c r="H82" s="144">
        <f t="shared" si="1"/>
        <v>100</v>
      </c>
    </row>
    <row r="83" spans="1:8" ht="12.75" outlineLevel="7">
      <c r="A83" s="138" t="s">
        <v>901</v>
      </c>
      <c r="B83" s="143" t="s">
        <v>54</v>
      </c>
      <c r="C83" s="138" t="s">
        <v>583</v>
      </c>
      <c r="D83" s="138" t="s">
        <v>210</v>
      </c>
      <c r="E83" s="138" t="s">
        <v>55</v>
      </c>
      <c r="F83" s="130">
        <v>68.7</v>
      </c>
      <c r="G83" s="130">
        <v>68.7</v>
      </c>
      <c r="H83" s="144">
        <f t="shared" si="1"/>
        <v>100</v>
      </c>
    </row>
    <row r="84" spans="1:8" ht="22.5" outlineLevel="7">
      <c r="A84" s="138" t="s">
        <v>902</v>
      </c>
      <c r="B84" s="143" t="s">
        <v>254</v>
      </c>
      <c r="C84" s="138" t="s">
        <v>583</v>
      </c>
      <c r="D84" s="138" t="s">
        <v>255</v>
      </c>
      <c r="E84" s="138"/>
      <c r="F84" s="130">
        <v>2668.3</v>
      </c>
      <c r="G84" s="130">
        <v>2667.3</v>
      </c>
      <c r="H84" s="144">
        <f t="shared" si="1"/>
        <v>99.96252295469024</v>
      </c>
    </row>
    <row r="85" spans="1:8" ht="12.75" outlineLevel="7">
      <c r="A85" s="138" t="s">
        <v>903</v>
      </c>
      <c r="B85" s="143" t="s">
        <v>256</v>
      </c>
      <c r="C85" s="138" t="s">
        <v>583</v>
      </c>
      <c r="D85" s="138" t="s">
        <v>257</v>
      </c>
      <c r="E85" s="138"/>
      <c r="F85" s="130">
        <v>2668.3</v>
      </c>
      <c r="G85" s="130">
        <v>2667.3</v>
      </c>
      <c r="H85" s="144">
        <f t="shared" si="1"/>
        <v>99.96252295469024</v>
      </c>
    </row>
    <row r="86" spans="1:8" ht="12.75" outlineLevel="7">
      <c r="A86" s="138" t="s">
        <v>904</v>
      </c>
      <c r="B86" s="143" t="s">
        <v>200</v>
      </c>
      <c r="C86" s="138" t="s">
        <v>583</v>
      </c>
      <c r="D86" s="138" t="s">
        <v>257</v>
      </c>
      <c r="E86" s="138" t="s">
        <v>29</v>
      </c>
      <c r="F86" s="130">
        <v>2668.3</v>
      </c>
      <c r="G86" s="130">
        <v>2667.3</v>
      </c>
      <c r="H86" s="144">
        <f t="shared" si="1"/>
        <v>99.96252295469024</v>
      </c>
    </row>
    <row r="87" spans="1:8" ht="12.75" outlineLevel="7">
      <c r="A87" s="138" t="s">
        <v>905</v>
      </c>
      <c r="B87" s="143" t="s">
        <v>54</v>
      </c>
      <c r="C87" s="138" t="s">
        <v>583</v>
      </c>
      <c r="D87" s="138" t="s">
        <v>257</v>
      </c>
      <c r="E87" s="138" t="s">
        <v>55</v>
      </c>
      <c r="F87" s="130">
        <v>2668.3</v>
      </c>
      <c r="G87" s="130">
        <v>2667.3</v>
      </c>
      <c r="H87" s="144">
        <f t="shared" si="1"/>
        <v>99.96252295469024</v>
      </c>
    </row>
    <row r="88" spans="1:8" ht="135" outlineLevel="2">
      <c r="A88" s="138" t="s">
        <v>906</v>
      </c>
      <c r="B88" s="143" t="s">
        <v>584</v>
      </c>
      <c r="C88" s="138" t="s">
        <v>585</v>
      </c>
      <c r="D88" s="138"/>
      <c r="E88" s="138"/>
      <c r="F88" s="130">
        <v>191292.7</v>
      </c>
      <c r="G88" s="130">
        <v>191162.1</v>
      </c>
      <c r="H88" s="144">
        <f t="shared" si="1"/>
        <v>99.93172766132737</v>
      </c>
    </row>
    <row r="89" spans="1:8" ht="45" outlineLevel="7">
      <c r="A89" s="138" t="s">
        <v>907</v>
      </c>
      <c r="B89" s="143" t="s">
        <v>205</v>
      </c>
      <c r="C89" s="138" t="s">
        <v>585</v>
      </c>
      <c r="D89" s="138" t="s">
        <v>206</v>
      </c>
      <c r="E89" s="138"/>
      <c r="F89" s="130">
        <v>17640.8</v>
      </c>
      <c r="G89" s="130">
        <v>17640.7</v>
      </c>
      <c r="H89" s="144">
        <f t="shared" si="1"/>
        <v>99.99943313228425</v>
      </c>
    </row>
    <row r="90" spans="1:8" ht="12.75" outlineLevel="7">
      <c r="A90" s="138" t="s">
        <v>908</v>
      </c>
      <c r="B90" s="143" t="s">
        <v>251</v>
      </c>
      <c r="C90" s="138" t="s">
        <v>585</v>
      </c>
      <c r="D90" s="138" t="s">
        <v>120</v>
      </c>
      <c r="E90" s="138"/>
      <c r="F90" s="130">
        <v>17640.8</v>
      </c>
      <c r="G90" s="130">
        <v>17640.7</v>
      </c>
      <c r="H90" s="144">
        <f t="shared" si="1"/>
        <v>99.99943313228425</v>
      </c>
    </row>
    <row r="91" spans="1:8" ht="12.75" outlineLevel="7">
      <c r="A91" s="138" t="s">
        <v>909</v>
      </c>
      <c r="B91" s="143" t="s">
        <v>200</v>
      </c>
      <c r="C91" s="138" t="s">
        <v>585</v>
      </c>
      <c r="D91" s="138" t="s">
        <v>120</v>
      </c>
      <c r="E91" s="138" t="s">
        <v>29</v>
      </c>
      <c r="F91" s="130">
        <v>17640.8</v>
      </c>
      <c r="G91" s="130">
        <v>17640.7</v>
      </c>
      <c r="H91" s="144">
        <f t="shared" si="1"/>
        <v>99.99943313228425</v>
      </c>
    </row>
    <row r="92" spans="1:8" ht="12.75" outlineLevel="7">
      <c r="A92" s="138" t="s">
        <v>910</v>
      </c>
      <c r="B92" s="143" t="s">
        <v>54</v>
      </c>
      <c r="C92" s="138" t="s">
        <v>585</v>
      </c>
      <c r="D92" s="138" t="s">
        <v>120</v>
      </c>
      <c r="E92" s="138" t="s">
        <v>55</v>
      </c>
      <c r="F92" s="130">
        <v>17640.8</v>
      </c>
      <c r="G92" s="130">
        <v>17640.7</v>
      </c>
      <c r="H92" s="144">
        <f t="shared" si="1"/>
        <v>99.99943313228425</v>
      </c>
    </row>
    <row r="93" spans="1:8" ht="22.5" outlineLevel="7">
      <c r="A93" s="138" t="s">
        <v>911</v>
      </c>
      <c r="B93" s="143" t="s">
        <v>451</v>
      </c>
      <c r="C93" s="138" t="s">
        <v>585</v>
      </c>
      <c r="D93" s="138" t="s">
        <v>208</v>
      </c>
      <c r="E93" s="138"/>
      <c r="F93" s="130">
        <v>913.5</v>
      </c>
      <c r="G93" s="130">
        <v>913.5</v>
      </c>
      <c r="H93" s="144">
        <f t="shared" si="1"/>
        <v>100</v>
      </c>
    </row>
    <row r="94" spans="1:8" ht="22.5" outlineLevel="7">
      <c r="A94" s="138" t="s">
        <v>912</v>
      </c>
      <c r="B94" s="143" t="s">
        <v>209</v>
      </c>
      <c r="C94" s="138" t="s">
        <v>585</v>
      </c>
      <c r="D94" s="138" t="s">
        <v>210</v>
      </c>
      <c r="E94" s="138"/>
      <c r="F94" s="130">
        <v>913.5</v>
      </c>
      <c r="G94" s="130">
        <v>913.5</v>
      </c>
      <c r="H94" s="144">
        <f t="shared" si="1"/>
        <v>100</v>
      </c>
    </row>
    <row r="95" spans="1:8" ht="12.75" outlineLevel="7">
      <c r="A95" s="138" t="s">
        <v>913</v>
      </c>
      <c r="B95" s="143" t="s">
        <v>200</v>
      </c>
      <c r="C95" s="138" t="s">
        <v>585</v>
      </c>
      <c r="D95" s="138" t="s">
        <v>210</v>
      </c>
      <c r="E95" s="138" t="s">
        <v>29</v>
      </c>
      <c r="F95" s="130">
        <v>913.5</v>
      </c>
      <c r="G95" s="130">
        <v>913.5</v>
      </c>
      <c r="H95" s="144">
        <f t="shared" si="1"/>
        <v>100</v>
      </c>
    </row>
    <row r="96" spans="1:8" ht="12.75" outlineLevel="7">
      <c r="A96" s="138" t="s">
        <v>914</v>
      </c>
      <c r="B96" s="143" t="s">
        <v>54</v>
      </c>
      <c r="C96" s="138" t="s">
        <v>585</v>
      </c>
      <c r="D96" s="138" t="s">
        <v>210</v>
      </c>
      <c r="E96" s="138" t="s">
        <v>55</v>
      </c>
      <c r="F96" s="130">
        <v>913.5</v>
      </c>
      <c r="G96" s="130">
        <v>913.5</v>
      </c>
      <c r="H96" s="144">
        <f t="shared" si="1"/>
        <v>100</v>
      </c>
    </row>
    <row r="97" spans="1:8" ht="22.5" outlineLevel="7">
      <c r="A97" s="138" t="s">
        <v>915</v>
      </c>
      <c r="B97" s="143" t="s">
        <v>254</v>
      </c>
      <c r="C97" s="138" t="s">
        <v>585</v>
      </c>
      <c r="D97" s="138" t="s">
        <v>255</v>
      </c>
      <c r="E97" s="138"/>
      <c r="F97" s="130">
        <v>172738.3</v>
      </c>
      <c r="G97" s="130">
        <v>172607.8</v>
      </c>
      <c r="H97" s="144">
        <f t="shared" si="1"/>
        <v>99.92445219155219</v>
      </c>
    </row>
    <row r="98" spans="1:8" ht="12.75" outlineLevel="7">
      <c r="A98" s="138" t="s">
        <v>916</v>
      </c>
      <c r="B98" s="143" t="s">
        <v>256</v>
      </c>
      <c r="C98" s="138" t="s">
        <v>585</v>
      </c>
      <c r="D98" s="138" t="s">
        <v>257</v>
      </c>
      <c r="E98" s="138"/>
      <c r="F98" s="130">
        <v>172738.3</v>
      </c>
      <c r="G98" s="130">
        <v>172607.8</v>
      </c>
      <c r="H98" s="144">
        <f t="shared" si="1"/>
        <v>99.92445219155219</v>
      </c>
    </row>
    <row r="99" spans="1:8" ht="12.75" outlineLevel="7">
      <c r="A99" s="138" t="s">
        <v>917</v>
      </c>
      <c r="B99" s="143" t="s">
        <v>200</v>
      </c>
      <c r="C99" s="138" t="s">
        <v>585</v>
      </c>
      <c r="D99" s="138" t="s">
        <v>257</v>
      </c>
      <c r="E99" s="138" t="s">
        <v>29</v>
      </c>
      <c r="F99" s="130">
        <v>172738.3</v>
      </c>
      <c r="G99" s="130">
        <v>172607.8</v>
      </c>
      <c r="H99" s="144">
        <f t="shared" si="1"/>
        <v>99.92445219155219</v>
      </c>
    </row>
    <row r="100" spans="1:8" ht="12.75" outlineLevel="7">
      <c r="A100" s="138" t="s">
        <v>918</v>
      </c>
      <c r="B100" s="143" t="s">
        <v>54</v>
      </c>
      <c r="C100" s="138" t="s">
        <v>585</v>
      </c>
      <c r="D100" s="138" t="s">
        <v>257</v>
      </c>
      <c r="E100" s="138" t="s">
        <v>55</v>
      </c>
      <c r="F100" s="130">
        <v>172738.3</v>
      </c>
      <c r="G100" s="130">
        <v>172607.8</v>
      </c>
      <c r="H100" s="144">
        <f t="shared" si="1"/>
        <v>99.92445219155219</v>
      </c>
    </row>
    <row r="101" spans="1:8" ht="12.75" outlineLevel="7">
      <c r="A101" s="138" t="s">
        <v>919</v>
      </c>
      <c r="B101" s="143" t="s">
        <v>224</v>
      </c>
      <c r="C101" s="138" t="s">
        <v>585</v>
      </c>
      <c r="D101" s="138" t="s">
        <v>225</v>
      </c>
      <c r="E101" s="138"/>
      <c r="F101" s="130">
        <v>0.1</v>
      </c>
      <c r="G101" s="130">
        <v>0.1</v>
      </c>
      <c r="H101" s="144">
        <f t="shared" si="1"/>
        <v>100</v>
      </c>
    </row>
    <row r="102" spans="1:8" ht="12.75" outlineLevel="7">
      <c r="A102" s="138" t="s">
        <v>920</v>
      </c>
      <c r="B102" s="143" t="s">
        <v>226</v>
      </c>
      <c r="C102" s="138" t="s">
        <v>585</v>
      </c>
      <c r="D102" s="138" t="s">
        <v>227</v>
      </c>
      <c r="E102" s="138"/>
      <c r="F102" s="130">
        <v>0.1</v>
      </c>
      <c r="G102" s="130">
        <v>0.1</v>
      </c>
      <c r="H102" s="144">
        <f t="shared" si="1"/>
        <v>100</v>
      </c>
    </row>
    <row r="103" spans="1:8" ht="12.75" outlineLevel="7">
      <c r="A103" s="138" t="s">
        <v>921</v>
      </c>
      <c r="B103" s="143" t="s">
        <v>200</v>
      </c>
      <c r="C103" s="138" t="s">
        <v>585</v>
      </c>
      <c r="D103" s="138" t="s">
        <v>227</v>
      </c>
      <c r="E103" s="138" t="s">
        <v>29</v>
      </c>
      <c r="F103" s="130">
        <v>0.1</v>
      </c>
      <c r="G103" s="130">
        <v>0.1</v>
      </c>
      <c r="H103" s="144">
        <f t="shared" si="1"/>
        <v>100</v>
      </c>
    </row>
    <row r="104" spans="1:8" ht="12.75" outlineLevel="7">
      <c r="A104" s="138" t="s">
        <v>410</v>
      </c>
      <c r="B104" s="143" t="s">
        <v>54</v>
      </c>
      <c r="C104" s="138" t="s">
        <v>585</v>
      </c>
      <c r="D104" s="138" t="s">
        <v>227</v>
      </c>
      <c r="E104" s="138" t="s">
        <v>55</v>
      </c>
      <c r="F104" s="130">
        <v>0.1</v>
      </c>
      <c r="G104" s="130">
        <v>0.1</v>
      </c>
      <c r="H104" s="144">
        <f t="shared" si="1"/>
        <v>100</v>
      </c>
    </row>
    <row r="105" spans="1:8" ht="67.5" outlineLevel="2">
      <c r="A105" s="138" t="s">
        <v>922</v>
      </c>
      <c r="B105" s="143" t="s">
        <v>620</v>
      </c>
      <c r="C105" s="138" t="s">
        <v>621</v>
      </c>
      <c r="D105" s="138"/>
      <c r="E105" s="138"/>
      <c r="F105" s="130">
        <v>17782</v>
      </c>
      <c r="G105" s="130">
        <v>15443.9</v>
      </c>
      <c r="H105" s="144">
        <f t="shared" si="1"/>
        <v>86.85131031380047</v>
      </c>
    </row>
    <row r="106" spans="1:8" ht="22.5" outlineLevel="7">
      <c r="A106" s="138" t="s">
        <v>923</v>
      </c>
      <c r="B106" s="143" t="s">
        <v>451</v>
      </c>
      <c r="C106" s="138" t="s">
        <v>621</v>
      </c>
      <c r="D106" s="138" t="s">
        <v>208</v>
      </c>
      <c r="E106" s="138"/>
      <c r="F106" s="130">
        <v>1034.7</v>
      </c>
      <c r="G106" s="130">
        <v>797.2</v>
      </c>
      <c r="H106" s="144">
        <f t="shared" si="1"/>
        <v>77.04648690441674</v>
      </c>
    </row>
    <row r="107" spans="1:8" ht="22.5" outlineLevel="7">
      <c r="A107" s="138" t="s">
        <v>924</v>
      </c>
      <c r="B107" s="143" t="s">
        <v>209</v>
      </c>
      <c r="C107" s="138" t="s">
        <v>621</v>
      </c>
      <c r="D107" s="138" t="s">
        <v>210</v>
      </c>
      <c r="E107" s="138"/>
      <c r="F107" s="130">
        <v>1034.7</v>
      </c>
      <c r="G107" s="130">
        <v>797.2</v>
      </c>
      <c r="H107" s="144">
        <f t="shared" si="1"/>
        <v>77.04648690441674</v>
      </c>
    </row>
    <row r="108" spans="1:8" ht="12.75" outlineLevel="7">
      <c r="A108" s="138" t="s">
        <v>927</v>
      </c>
      <c r="B108" s="143" t="s">
        <v>201</v>
      </c>
      <c r="C108" s="138" t="s">
        <v>621</v>
      </c>
      <c r="D108" s="138" t="s">
        <v>210</v>
      </c>
      <c r="E108" s="138" t="s">
        <v>34</v>
      </c>
      <c r="F108" s="130">
        <v>1034.7</v>
      </c>
      <c r="G108" s="130">
        <v>797.2</v>
      </c>
      <c r="H108" s="144">
        <f t="shared" si="1"/>
        <v>77.04648690441674</v>
      </c>
    </row>
    <row r="109" spans="1:8" ht="12.75" outlineLevel="7">
      <c r="A109" s="138" t="s">
        <v>928</v>
      </c>
      <c r="B109" s="143" t="s">
        <v>35</v>
      </c>
      <c r="C109" s="138" t="s">
        <v>621</v>
      </c>
      <c r="D109" s="138" t="s">
        <v>210</v>
      </c>
      <c r="E109" s="138" t="s">
        <v>36</v>
      </c>
      <c r="F109" s="130">
        <v>1034.7</v>
      </c>
      <c r="G109" s="130">
        <v>797.2</v>
      </c>
      <c r="H109" s="144">
        <f t="shared" si="1"/>
        <v>77.04648690441674</v>
      </c>
    </row>
    <row r="110" spans="1:8" ht="12.75" outlineLevel="7">
      <c r="A110" s="138" t="s">
        <v>929</v>
      </c>
      <c r="B110" s="143" t="s">
        <v>263</v>
      </c>
      <c r="C110" s="138" t="s">
        <v>621</v>
      </c>
      <c r="D110" s="138" t="s">
        <v>264</v>
      </c>
      <c r="E110" s="138"/>
      <c r="F110" s="130">
        <v>298.9</v>
      </c>
      <c r="G110" s="130">
        <v>270.3</v>
      </c>
      <c r="H110" s="144">
        <f t="shared" si="1"/>
        <v>90.43158246905321</v>
      </c>
    </row>
    <row r="111" spans="1:8" ht="22.5" outlineLevel="7">
      <c r="A111" s="138" t="s">
        <v>932</v>
      </c>
      <c r="B111" s="143" t="s">
        <v>265</v>
      </c>
      <c r="C111" s="138" t="s">
        <v>621</v>
      </c>
      <c r="D111" s="138" t="s">
        <v>266</v>
      </c>
      <c r="E111" s="138"/>
      <c r="F111" s="130">
        <v>298.9</v>
      </c>
      <c r="G111" s="130">
        <v>270.3</v>
      </c>
      <c r="H111" s="144">
        <f t="shared" si="1"/>
        <v>90.43158246905321</v>
      </c>
    </row>
    <row r="112" spans="1:8" ht="12.75" outlineLevel="7">
      <c r="A112" s="138" t="s">
        <v>933</v>
      </c>
      <c r="B112" s="143" t="s">
        <v>201</v>
      </c>
      <c r="C112" s="138" t="s">
        <v>621</v>
      </c>
      <c r="D112" s="138" t="s">
        <v>266</v>
      </c>
      <c r="E112" s="138" t="s">
        <v>34</v>
      </c>
      <c r="F112" s="130">
        <v>298.9</v>
      </c>
      <c r="G112" s="130">
        <v>270.3</v>
      </c>
      <c r="H112" s="144">
        <f t="shared" si="1"/>
        <v>90.43158246905321</v>
      </c>
    </row>
    <row r="113" spans="1:8" ht="12.75" outlineLevel="7">
      <c r="A113" s="138" t="s">
        <v>934</v>
      </c>
      <c r="B113" s="143" t="s">
        <v>35</v>
      </c>
      <c r="C113" s="138" t="s">
        <v>621</v>
      </c>
      <c r="D113" s="138" t="s">
        <v>266</v>
      </c>
      <c r="E113" s="138" t="s">
        <v>36</v>
      </c>
      <c r="F113" s="130">
        <v>298.9</v>
      </c>
      <c r="G113" s="130">
        <v>270.3</v>
      </c>
      <c r="H113" s="144">
        <f t="shared" si="1"/>
        <v>90.43158246905321</v>
      </c>
    </row>
    <row r="114" spans="1:8" ht="22.5" outlineLevel="7">
      <c r="A114" s="138" t="s">
        <v>206</v>
      </c>
      <c r="B114" s="143" t="s">
        <v>254</v>
      </c>
      <c r="C114" s="138" t="s">
        <v>621</v>
      </c>
      <c r="D114" s="138" t="s">
        <v>255</v>
      </c>
      <c r="E114" s="138"/>
      <c r="F114" s="130">
        <v>16448.4</v>
      </c>
      <c r="G114" s="130">
        <v>14376.4</v>
      </c>
      <c r="H114" s="144">
        <f t="shared" si="1"/>
        <v>87.40303008195325</v>
      </c>
    </row>
    <row r="115" spans="1:8" ht="12.75" outlineLevel="7">
      <c r="A115" s="138" t="s">
        <v>937</v>
      </c>
      <c r="B115" s="143" t="s">
        <v>256</v>
      </c>
      <c r="C115" s="138" t="s">
        <v>621</v>
      </c>
      <c r="D115" s="138" t="s">
        <v>257</v>
      </c>
      <c r="E115" s="138"/>
      <c r="F115" s="130">
        <v>16448.4</v>
      </c>
      <c r="G115" s="130">
        <v>14376.4</v>
      </c>
      <c r="H115" s="144">
        <f t="shared" si="1"/>
        <v>87.40303008195325</v>
      </c>
    </row>
    <row r="116" spans="1:8" ht="12.75" outlineLevel="7">
      <c r="A116" s="138" t="s">
        <v>938</v>
      </c>
      <c r="B116" s="143" t="s">
        <v>201</v>
      </c>
      <c r="C116" s="138" t="s">
        <v>621</v>
      </c>
      <c r="D116" s="138" t="s">
        <v>257</v>
      </c>
      <c r="E116" s="138" t="s">
        <v>34</v>
      </c>
      <c r="F116" s="130">
        <v>16448.4</v>
      </c>
      <c r="G116" s="130">
        <v>14376.4</v>
      </c>
      <c r="H116" s="144">
        <f t="shared" si="1"/>
        <v>87.40303008195325</v>
      </c>
    </row>
    <row r="117" spans="1:8" ht="12.75" outlineLevel="7">
      <c r="A117" s="138" t="s">
        <v>939</v>
      </c>
      <c r="B117" s="143" t="s">
        <v>35</v>
      </c>
      <c r="C117" s="138" t="s">
        <v>621</v>
      </c>
      <c r="D117" s="138" t="s">
        <v>257</v>
      </c>
      <c r="E117" s="138" t="s">
        <v>36</v>
      </c>
      <c r="F117" s="130">
        <v>16448.4</v>
      </c>
      <c r="G117" s="130">
        <v>14376.4</v>
      </c>
      <c r="H117" s="144">
        <f t="shared" si="1"/>
        <v>87.40303008195325</v>
      </c>
    </row>
    <row r="118" spans="1:8" ht="146.25" outlineLevel="2">
      <c r="A118" s="138" t="s">
        <v>940</v>
      </c>
      <c r="B118" s="143" t="s">
        <v>571</v>
      </c>
      <c r="C118" s="138" t="s">
        <v>572</v>
      </c>
      <c r="D118" s="138"/>
      <c r="E118" s="138"/>
      <c r="F118" s="130">
        <v>48874.5</v>
      </c>
      <c r="G118" s="130">
        <v>48842</v>
      </c>
      <c r="H118" s="144">
        <f t="shared" si="1"/>
        <v>99.93350315604252</v>
      </c>
    </row>
    <row r="119" spans="1:8" ht="45" outlineLevel="7">
      <c r="A119" s="138" t="s">
        <v>941</v>
      </c>
      <c r="B119" s="143" t="s">
        <v>205</v>
      </c>
      <c r="C119" s="138" t="s">
        <v>572</v>
      </c>
      <c r="D119" s="138" t="s">
        <v>206</v>
      </c>
      <c r="E119" s="138"/>
      <c r="F119" s="130">
        <v>21693.9</v>
      </c>
      <c r="G119" s="130">
        <v>21693.9</v>
      </c>
      <c r="H119" s="144">
        <f t="shared" si="1"/>
        <v>100</v>
      </c>
    </row>
    <row r="120" spans="1:8" ht="12.75" outlineLevel="7">
      <c r="A120" s="138" t="s">
        <v>942</v>
      </c>
      <c r="B120" s="143" t="s">
        <v>251</v>
      </c>
      <c r="C120" s="138" t="s">
        <v>572</v>
      </c>
      <c r="D120" s="138" t="s">
        <v>120</v>
      </c>
      <c r="E120" s="138"/>
      <c r="F120" s="130">
        <v>21693.9</v>
      </c>
      <c r="G120" s="130">
        <v>21693.9</v>
      </c>
      <c r="H120" s="144">
        <f t="shared" si="1"/>
        <v>100</v>
      </c>
    </row>
    <row r="121" spans="1:8" ht="12.75" outlineLevel="7">
      <c r="A121" s="138" t="s">
        <v>944</v>
      </c>
      <c r="B121" s="143" t="s">
        <v>200</v>
      </c>
      <c r="C121" s="138" t="s">
        <v>572</v>
      </c>
      <c r="D121" s="138" t="s">
        <v>120</v>
      </c>
      <c r="E121" s="138" t="s">
        <v>29</v>
      </c>
      <c r="F121" s="130">
        <v>21693.9</v>
      </c>
      <c r="G121" s="130">
        <v>21693.9</v>
      </c>
      <c r="H121" s="144">
        <f t="shared" si="1"/>
        <v>100</v>
      </c>
    </row>
    <row r="122" spans="1:8" ht="12.75" outlineLevel="7">
      <c r="A122" s="138" t="s">
        <v>945</v>
      </c>
      <c r="B122" s="143" t="s">
        <v>52</v>
      </c>
      <c r="C122" s="138" t="s">
        <v>572</v>
      </c>
      <c r="D122" s="138" t="s">
        <v>120</v>
      </c>
      <c r="E122" s="138" t="s">
        <v>53</v>
      </c>
      <c r="F122" s="130">
        <v>21693.9</v>
      </c>
      <c r="G122" s="130">
        <v>21693.9</v>
      </c>
      <c r="H122" s="144">
        <f t="shared" si="1"/>
        <v>100</v>
      </c>
    </row>
    <row r="123" spans="1:8" ht="22.5" outlineLevel="7">
      <c r="A123" s="138" t="s">
        <v>946</v>
      </c>
      <c r="B123" s="143" t="s">
        <v>451</v>
      </c>
      <c r="C123" s="138" t="s">
        <v>572</v>
      </c>
      <c r="D123" s="138" t="s">
        <v>208</v>
      </c>
      <c r="E123" s="138"/>
      <c r="F123" s="130">
        <v>1330.6</v>
      </c>
      <c r="G123" s="130">
        <v>1313.9</v>
      </c>
      <c r="H123" s="144">
        <f t="shared" si="1"/>
        <v>98.74492710055615</v>
      </c>
    </row>
    <row r="124" spans="1:8" ht="22.5" outlineLevel="7">
      <c r="A124" s="138" t="s">
        <v>120</v>
      </c>
      <c r="B124" s="143" t="s">
        <v>209</v>
      </c>
      <c r="C124" s="138" t="s">
        <v>572</v>
      </c>
      <c r="D124" s="138" t="s">
        <v>210</v>
      </c>
      <c r="E124" s="138"/>
      <c r="F124" s="130">
        <v>1330.6</v>
      </c>
      <c r="G124" s="130">
        <v>1313.9</v>
      </c>
      <c r="H124" s="144">
        <f t="shared" si="1"/>
        <v>98.74492710055615</v>
      </c>
    </row>
    <row r="125" spans="1:8" ht="12.75" outlineLevel="7">
      <c r="A125" s="138" t="s">
        <v>947</v>
      </c>
      <c r="B125" s="143" t="s">
        <v>200</v>
      </c>
      <c r="C125" s="138" t="s">
        <v>572</v>
      </c>
      <c r="D125" s="138" t="s">
        <v>210</v>
      </c>
      <c r="E125" s="138" t="s">
        <v>29</v>
      </c>
      <c r="F125" s="130">
        <v>1330.6</v>
      </c>
      <c r="G125" s="130">
        <v>1313.9</v>
      </c>
      <c r="H125" s="144">
        <f t="shared" si="1"/>
        <v>98.74492710055615</v>
      </c>
    </row>
    <row r="126" spans="1:8" ht="12.75" outlineLevel="7">
      <c r="A126" s="138" t="s">
        <v>948</v>
      </c>
      <c r="B126" s="143" t="s">
        <v>52</v>
      </c>
      <c r="C126" s="138" t="s">
        <v>572</v>
      </c>
      <c r="D126" s="138" t="s">
        <v>210</v>
      </c>
      <c r="E126" s="138" t="s">
        <v>53</v>
      </c>
      <c r="F126" s="130">
        <v>1330.6</v>
      </c>
      <c r="G126" s="130">
        <v>1313.9</v>
      </c>
      <c r="H126" s="144">
        <f t="shared" si="1"/>
        <v>98.74492710055615</v>
      </c>
    </row>
    <row r="127" spans="1:8" ht="22.5" outlineLevel="7">
      <c r="A127" s="138" t="s">
        <v>949</v>
      </c>
      <c r="B127" s="143" t="s">
        <v>254</v>
      </c>
      <c r="C127" s="138" t="s">
        <v>572</v>
      </c>
      <c r="D127" s="138" t="s">
        <v>255</v>
      </c>
      <c r="E127" s="138"/>
      <c r="F127" s="130">
        <v>25848.9</v>
      </c>
      <c r="G127" s="130">
        <v>25833</v>
      </c>
      <c r="H127" s="144">
        <f t="shared" si="1"/>
        <v>99.93848867843505</v>
      </c>
    </row>
    <row r="128" spans="1:8" ht="12.75" outlineLevel="7">
      <c r="A128" s="138" t="s">
        <v>950</v>
      </c>
      <c r="B128" s="143" t="s">
        <v>256</v>
      </c>
      <c r="C128" s="138" t="s">
        <v>572</v>
      </c>
      <c r="D128" s="138" t="s">
        <v>257</v>
      </c>
      <c r="E128" s="138"/>
      <c r="F128" s="130">
        <v>25848.9</v>
      </c>
      <c r="G128" s="130">
        <v>25833</v>
      </c>
      <c r="H128" s="144">
        <f t="shared" si="1"/>
        <v>99.93848867843505</v>
      </c>
    </row>
    <row r="129" spans="1:8" ht="12.75" outlineLevel="7">
      <c r="A129" s="138" t="s">
        <v>420</v>
      </c>
      <c r="B129" s="143" t="s">
        <v>200</v>
      </c>
      <c r="C129" s="138" t="s">
        <v>572</v>
      </c>
      <c r="D129" s="138" t="s">
        <v>257</v>
      </c>
      <c r="E129" s="138" t="s">
        <v>29</v>
      </c>
      <c r="F129" s="130">
        <v>25848.9</v>
      </c>
      <c r="G129" s="130">
        <v>25833</v>
      </c>
      <c r="H129" s="144">
        <f t="shared" si="1"/>
        <v>99.93848867843505</v>
      </c>
    </row>
    <row r="130" spans="1:8" ht="12.75" outlineLevel="7">
      <c r="A130" s="138" t="s">
        <v>951</v>
      </c>
      <c r="B130" s="143" t="s">
        <v>52</v>
      </c>
      <c r="C130" s="138" t="s">
        <v>572</v>
      </c>
      <c r="D130" s="138" t="s">
        <v>257</v>
      </c>
      <c r="E130" s="138" t="s">
        <v>53</v>
      </c>
      <c r="F130" s="130">
        <v>25848.9</v>
      </c>
      <c r="G130" s="130">
        <v>25833</v>
      </c>
      <c r="H130" s="144">
        <f t="shared" si="1"/>
        <v>99.93848867843505</v>
      </c>
    </row>
    <row r="131" spans="1:8" ht="12.75" outlineLevel="7">
      <c r="A131" s="138" t="s">
        <v>952</v>
      </c>
      <c r="B131" s="143" t="s">
        <v>224</v>
      </c>
      <c r="C131" s="138" t="s">
        <v>572</v>
      </c>
      <c r="D131" s="138" t="s">
        <v>225</v>
      </c>
      <c r="E131" s="138"/>
      <c r="F131" s="130">
        <v>1.2</v>
      </c>
      <c r="G131" s="130">
        <v>1.2</v>
      </c>
      <c r="H131" s="144">
        <f t="shared" si="1"/>
        <v>100</v>
      </c>
    </row>
    <row r="132" spans="1:8" ht="12.75" outlineLevel="7">
      <c r="A132" s="138" t="s">
        <v>814</v>
      </c>
      <c r="B132" s="143" t="s">
        <v>226</v>
      </c>
      <c r="C132" s="138" t="s">
        <v>572</v>
      </c>
      <c r="D132" s="138" t="s">
        <v>227</v>
      </c>
      <c r="E132" s="138"/>
      <c r="F132" s="130">
        <v>1.2</v>
      </c>
      <c r="G132" s="130">
        <v>1.2</v>
      </c>
      <c r="H132" s="144">
        <f t="shared" si="1"/>
        <v>100</v>
      </c>
    </row>
    <row r="133" spans="1:8" ht="12.75" outlineLevel="7">
      <c r="A133" s="138" t="s">
        <v>421</v>
      </c>
      <c r="B133" s="143" t="s">
        <v>200</v>
      </c>
      <c r="C133" s="138" t="s">
        <v>572</v>
      </c>
      <c r="D133" s="138" t="s">
        <v>227</v>
      </c>
      <c r="E133" s="138" t="s">
        <v>29</v>
      </c>
      <c r="F133" s="130">
        <v>1.2</v>
      </c>
      <c r="G133" s="130">
        <v>1.2</v>
      </c>
      <c r="H133" s="144">
        <f t="shared" si="1"/>
        <v>100</v>
      </c>
    </row>
    <row r="134" spans="1:8" ht="12.75" outlineLevel="7">
      <c r="A134" s="138" t="s">
        <v>99</v>
      </c>
      <c r="B134" s="143" t="s">
        <v>52</v>
      </c>
      <c r="C134" s="138" t="s">
        <v>572</v>
      </c>
      <c r="D134" s="138" t="s">
        <v>227</v>
      </c>
      <c r="E134" s="138" t="s">
        <v>53</v>
      </c>
      <c r="F134" s="130">
        <v>1.2</v>
      </c>
      <c r="G134" s="130">
        <v>1.2</v>
      </c>
      <c r="H134" s="144">
        <f t="shared" si="1"/>
        <v>100</v>
      </c>
    </row>
    <row r="135" spans="1:8" ht="56.25" outlineLevel="2">
      <c r="A135" s="138" t="s">
        <v>423</v>
      </c>
      <c r="B135" s="143" t="s">
        <v>573</v>
      </c>
      <c r="C135" s="138" t="s">
        <v>574</v>
      </c>
      <c r="D135" s="138"/>
      <c r="E135" s="138"/>
      <c r="F135" s="130">
        <v>30271.4</v>
      </c>
      <c r="G135" s="130">
        <v>27785.6</v>
      </c>
      <c r="H135" s="144">
        <f t="shared" si="1"/>
        <v>91.78828861565701</v>
      </c>
    </row>
    <row r="136" spans="1:8" ht="45" outlineLevel="7">
      <c r="A136" s="138" t="s">
        <v>953</v>
      </c>
      <c r="B136" s="143" t="s">
        <v>205</v>
      </c>
      <c r="C136" s="138" t="s">
        <v>574</v>
      </c>
      <c r="D136" s="138" t="s">
        <v>206</v>
      </c>
      <c r="E136" s="138"/>
      <c r="F136" s="130">
        <v>14218.7</v>
      </c>
      <c r="G136" s="130">
        <v>14217.6</v>
      </c>
      <c r="H136" s="144">
        <f t="shared" si="1"/>
        <v>99.99226370905919</v>
      </c>
    </row>
    <row r="137" spans="1:8" ht="12.75" outlineLevel="7">
      <c r="A137" s="138" t="s">
        <v>954</v>
      </c>
      <c r="B137" s="143" t="s">
        <v>251</v>
      </c>
      <c r="C137" s="138" t="s">
        <v>574</v>
      </c>
      <c r="D137" s="138" t="s">
        <v>120</v>
      </c>
      <c r="E137" s="138"/>
      <c r="F137" s="130">
        <v>14218.7</v>
      </c>
      <c r="G137" s="130">
        <v>14217.6</v>
      </c>
      <c r="H137" s="144">
        <f t="shared" si="1"/>
        <v>99.99226370905919</v>
      </c>
    </row>
    <row r="138" spans="1:8" ht="12.75" outlineLevel="7">
      <c r="A138" s="138" t="s">
        <v>955</v>
      </c>
      <c r="B138" s="143" t="s">
        <v>200</v>
      </c>
      <c r="C138" s="138" t="s">
        <v>574</v>
      </c>
      <c r="D138" s="138" t="s">
        <v>120</v>
      </c>
      <c r="E138" s="138" t="s">
        <v>29</v>
      </c>
      <c r="F138" s="130">
        <v>14218.7</v>
      </c>
      <c r="G138" s="130">
        <v>14217.6</v>
      </c>
      <c r="H138" s="144">
        <f t="shared" si="1"/>
        <v>99.99226370905919</v>
      </c>
    </row>
    <row r="139" spans="1:8" ht="12.75" outlineLevel="7">
      <c r="A139" s="138" t="s">
        <v>956</v>
      </c>
      <c r="B139" s="143" t="s">
        <v>52</v>
      </c>
      <c r="C139" s="138" t="s">
        <v>574</v>
      </c>
      <c r="D139" s="138" t="s">
        <v>120</v>
      </c>
      <c r="E139" s="138" t="s">
        <v>53</v>
      </c>
      <c r="F139" s="130">
        <v>14218.7</v>
      </c>
      <c r="G139" s="130">
        <v>14217.6</v>
      </c>
      <c r="H139" s="144">
        <f t="shared" si="1"/>
        <v>99.99226370905919</v>
      </c>
    </row>
    <row r="140" spans="1:8" ht="22.5" outlineLevel="7">
      <c r="A140" s="138" t="s">
        <v>957</v>
      </c>
      <c r="B140" s="143" t="s">
        <v>451</v>
      </c>
      <c r="C140" s="138" t="s">
        <v>574</v>
      </c>
      <c r="D140" s="138" t="s">
        <v>208</v>
      </c>
      <c r="E140" s="138"/>
      <c r="F140" s="130">
        <v>15736.5</v>
      </c>
      <c r="G140" s="130">
        <v>13253.7</v>
      </c>
      <c r="H140" s="144">
        <f t="shared" si="1"/>
        <v>84.22266704794586</v>
      </c>
    </row>
    <row r="141" spans="1:8" ht="22.5" outlineLevel="7">
      <c r="A141" s="138" t="s">
        <v>958</v>
      </c>
      <c r="B141" s="143" t="s">
        <v>209</v>
      </c>
      <c r="C141" s="138" t="s">
        <v>574</v>
      </c>
      <c r="D141" s="138" t="s">
        <v>210</v>
      </c>
      <c r="E141" s="138"/>
      <c r="F141" s="130">
        <v>15736.5</v>
      </c>
      <c r="G141" s="130">
        <v>13253.7</v>
      </c>
      <c r="H141" s="144">
        <f t="shared" si="1"/>
        <v>84.22266704794586</v>
      </c>
    </row>
    <row r="142" spans="1:8" ht="12.75" outlineLevel="7">
      <c r="A142" s="138" t="s">
        <v>959</v>
      </c>
      <c r="B142" s="143" t="s">
        <v>200</v>
      </c>
      <c r="C142" s="138" t="s">
        <v>574</v>
      </c>
      <c r="D142" s="138" t="s">
        <v>210</v>
      </c>
      <c r="E142" s="138" t="s">
        <v>29</v>
      </c>
      <c r="F142" s="130">
        <v>15736.5</v>
      </c>
      <c r="G142" s="130">
        <v>13253.7</v>
      </c>
      <c r="H142" s="144">
        <f t="shared" si="1"/>
        <v>84.22266704794586</v>
      </c>
    </row>
    <row r="143" spans="1:8" ht="12.75" outlineLevel="7">
      <c r="A143" s="138" t="s">
        <v>960</v>
      </c>
      <c r="B143" s="143" t="s">
        <v>52</v>
      </c>
      <c r="C143" s="138" t="s">
        <v>574</v>
      </c>
      <c r="D143" s="138" t="s">
        <v>210</v>
      </c>
      <c r="E143" s="138" t="s">
        <v>53</v>
      </c>
      <c r="F143" s="130">
        <v>15736.5</v>
      </c>
      <c r="G143" s="130">
        <v>13253.7</v>
      </c>
      <c r="H143" s="144">
        <f t="shared" si="1"/>
        <v>84.22266704794586</v>
      </c>
    </row>
    <row r="144" spans="1:8" ht="12.75" outlineLevel="7">
      <c r="A144" s="138" t="s">
        <v>102</v>
      </c>
      <c r="B144" s="143" t="s">
        <v>224</v>
      </c>
      <c r="C144" s="138" t="s">
        <v>574</v>
      </c>
      <c r="D144" s="138" t="s">
        <v>225</v>
      </c>
      <c r="E144" s="138"/>
      <c r="F144" s="130">
        <v>316.2</v>
      </c>
      <c r="G144" s="130">
        <v>314.3</v>
      </c>
      <c r="H144" s="144">
        <f aca="true" t="shared" si="2" ref="H144:H207">G144/F144*100</f>
        <v>99.39911448450349</v>
      </c>
    </row>
    <row r="145" spans="1:8" ht="12.75" outlineLevel="7">
      <c r="A145" s="138" t="s">
        <v>961</v>
      </c>
      <c r="B145" s="143" t="s">
        <v>232</v>
      </c>
      <c r="C145" s="138" t="s">
        <v>574</v>
      </c>
      <c r="D145" s="138" t="s">
        <v>233</v>
      </c>
      <c r="E145" s="138"/>
      <c r="F145" s="130">
        <v>10</v>
      </c>
      <c r="G145" s="130">
        <v>10</v>
      </c>
      <c r="H145" s="144">
        <f t="shared" si="2"/>
        <v>100</v>
      </c>
    </row>
    <row r="146" spans="1:8" ht="12.75" outlineLevel="7">
      <c r="A146" s="138" t="s">
        <v>962</v>
      </c>
      <c r="B146" s="143" t="s">
        <v>200</v>
      </c>
      <c r="C146" s="138" t="s">
        <v>574</v>
      </c>
      <c r="D146" s="138" t="s">
        <v>233</v>
      </c>
      <c r="E146" s="138" t="s">
        <v>29</v>
      </c>
      <c r="F146" s="130">
        <v>10</v>
      </c>
      <c r="G146" s="130">
        <v>10</v>
      </c>
      <c r="H146" s="144">
        <f t="shared" si="2"/>
        <v>100</v>
      </c>
    </row>
    <row r="147" spans="1:8" ht="12.75" outlineLevel="7">
      <c r="A147" s="138" t="s">
        <v>963</v>
      </c>
      <c r="B147" s="143" t="s">
        <v>52</v>
      </c>
      <c r="C147" s="138" t="s">
        <v>574</v>
      </c>
      <c r="D147" s="138" t="s">
        <v>233</v>
      </c>
      <c r="E147" s="138" t="s">
        <v>53</v>
      </c>
      <c r="F147" s="130">
        <v>10</v>
      </c>
      <c r="G147" s="130">
        <v>10</v>
      </c>
      <c r="H147" s="144">
        <f t="shared" si="2"/>
        <v>100</v>
      </c>
    </row>
    <row r="148" spans="1:8" ht="12.75" outlineLevel="7">
      <c r="A148" s="138" t="s">
        <v>964</v>
      </c>
      <c r="B148" s="143" t="s">
        <v>226</v>
      </c>
      <c r="C148" s="138" t="s">
        <v>574</v>
      </c>
      <c r="D148" s="138" t="s">
        <v>227</v>
      </c>
      <c r="E148" s="138"/>
      <c r="F148" s="130">
        <v>306.2</v>
      </c>
      <c r="G148" s="130">
        <v>304.3</v>
      </c>
      <c r="H148" s="144">
        <f t="shared" si="2"/>
        <v>99.37949052906598</v>
      </c>
    </row>
    <row r="149" spans="1:8" ht="12.75" outlineLevel="7">
      <c r="A149" s="138" t="s">
        <v>965</v>
      </c>
      <c r="B149" s="143" t="s">
        <v>200</v>
      </c>
      <c r="C149" s="138" t="s">
        <v>574</v>
      </c>
      <c r="D149" s="138" t="s">
        <v>227</v>
      </c>
      <c r="E149" s="138" t="s">
        <v>29</v>
      </c>
      <c r="F149" s="130">
        <v>306.2</v>
      </c>
      <c r="G149" s="130">
        <v>304.3</v>
      </c>
      <c r="H149" s="144">
        <f t="shared" si="2"/>
        <v>99.37949052906598</v>
      </c>
    </row>
    <row r="150" spans="1:8" ht="12.75" outlineLevel="7">
      <c r="A150" s="138" t="s">
        <v>966</v>
      </c>
      <c r="B150" s="143" t="s">
        <v>52</v>
      </c>
      <c r="C150" s="138" t="s">
        <v>574</v>
      </c>
      <c r="D150" s="138" t="s">
        <v>227</v>
      </c>
      <c r="E150" s="138" t="s">
        <v>53</v>
      </c>
      <c r="F150" s="130">
        <v>306.2</v>
      </c>
      <c r="G150" s="130">
        <v>304.3</v>
      </c>
      <c r="H150" s="144">
        <f t="shared" si="2"/>
        <v>99.37949052906598</v>
      </c>
    </row>
    <row r="151" spans="1:8" ht="56.25" outlineLevel="2">
      <c r="A151" s="138" t="s">
        <v>967</v>
      </c>
      <c r="B151" s="143" t="s">
        <v>586</v>
      </c>
      <c r="C151" s="138" t="s">
        <v>587</v>
      </c>
      <c r="D151" s="138"/>
      <c r="E151" s="138"/>
      <c r="F151" s="130">
        <v>8926.6</v>
      </c>
      <c r="G151" s="130">
        <v>7579.7</v>
      </c>
      <c r="H151" s="144">
        <f t="shared" si="2"/>
        <v>84.91138843456635</v>
      </c>
    </row>
    <row r="152" spans="1:8" ht="45" outlineLevel="7">
      <c r="A152" s="138" t="s">
        <v>968</v>
      </c>
      <c r="B152" s="143" t="s">
        <v>205</v>
      </c>
      <c r="C152" s="138" t="s">
        <v>587</v>
      </c>
      <c r="D152" s="138" t="s">
        <v>206</v>
      </c>
      <c r="E152" s="138"/>
      <c r="F152" s="130">
        <v>4334</v>
      </c>
      <c r="G152" s="130">
        <v>4318.1</v>
      </c>
      <c r="H152" s="144">
        <f t="shared" si="2"/>
        <v>99.63313336409783</v>
      </c>
    </row>
    <row r="153" spans="1:8" ht="12.75" outlineLevel="7">
      <c r="A153" s="138" t="s">
        <v>969</v>
      </c>
      <c r="B153" s="143" t="s">
        <v>251</v>
      </c>
      <c r="C153" s="138" t="s">
        <v>587</v>
      </c>
      <c r="D153" s="138" t="s">
        <v>120</v>
      </c>
      <c r="E153" s="138"/>
      <c r="F153" s="130">
        <v>4334</v>
      </c>
      <c r="G153" s="130">
        <v>4318.1</v>
      </c>
      <c r="H153" s="144">
        <f t="shared" si="2"/>
        <v>99.63313336409783</v>
      </c>
    </row>
    <row r="154" spans="1:8" ht="12.75" outlineLevel="7">
      <c r="A154" s="138" t="s">
        <v>103</v>
      </c>
      <c r="B154" s="143" t="s">
        <v>200</v>
      </c>
      <c r="C154" s="138" t="s">
        <v>587</v>
      </c>
      <c r="D154" s="138" t="s">
        <v>120</v>
      </c>
      <c r="E154" s="138" t="s">
        <v>29</v>
      </c>
      <c r="F154" s="130">
        <v>4334</v>
      </c>
      <c r="G154" s="130">
        <v>4318.1</v>
      </c>
      <c r="H154" s="144">
        <f t="shared" si="2"/>
        <v>99.63313336409783</v>
      </c>
    </row>
    <row r="155" spans="1:8" ht="12.75" outlineLevel="7">
      <c r="A155" s="138" t="s">
        <v>970</v>
      </c>
      <c r="B155" s="143" t="s">
        <v>54</v>
      </c>
      <c r="C155" s="138" t="s">
        <v>587</v>
      </c>
      <c r="D155" s="138" t="s">
        <v>120</v>
      </c>
      <c r="E155" s="138" t="s">
        <v>55</v>
      </c>
      <c r="F155" s="130">
        <v>4334</v>
      </c>
      <c r="G155" s="130">
        <v>4318.1</v>
      </c>
      <c r="H155" s="144">
        <f t="shared" si="2"/>
        <v>99.63313336409783</v>
      </c>
    </row>
    <row r="156" spans="1:8" ht="22.5" outlineLevel="7">
      <c r="A156" s="138" t="s">
        <v>971</v>
      </c>
      <c r="B156" s="143" t="s">
        <v>451</v>
      </c>
      <c r="C156" s="138" t="s">
        <v>587</v>
      </c>
      <c r="D156" s="138" t="s">
        <v>208</v>
      </c>
      <c r="E156" s="138"/>
      <c r="F156" s="130">
        <v>4555.3</v>
      </c>
      <c r="G156" s="130">
        <v>3224.8</v>
      </c>
      <c r="H156" s="144">
        <f t="shared" si="2"/>
        <v>70.79226395627072</v>
      </c>
    </row>
    <row r="157" spans="1:8" ht="22.5" outlineLevel="7">
      <c r="A157" s="138" t="s">
        <v>972</v>
      </c>
      <c r="B157" s="143" t="s">
        <v>209</v>
      </c>
      <c r="C157" s="138" t="s">
        <v>587</v>
      </c>
      <c r="D157" s="138" t="s">
        <v>210</v>
      </c>
      <c r="E157" s="138"/>
      <c r="F157" s="130">
        <v>4555.3</v>
      </c>
      <c r="G157" s="130">
        <v>3224.8</v>
      </c>
      <c r="H157" s="144">
        <f t="shared" si="2"/>
        <v>70.79226395627072</v>
      </c>
    </row>
    <row r="158" spans="1:8" ht="12.75" outlineLevel="7">
      <c r="A158" s="138" t="s">
        <v>973</v>
      </c>
      <c r="B158" s="143" t="s">
        <v>200</v>
      </c>
      <c r="C158" s="138" t="s">
        <v>587</v>
      </c>
      <c r="D158" s="138" t="s">
        <v>210</v>
      </c>
      <c r="E158" s="138" t="s">
        <v>29</v>
      </c>
      <c r="F158" s="130">
        <v>4555.3</v>
      </c>
      <c r="G158" s="130">
        <v>3224.8</v>
      </c>
      <c r="H158" s="144">
        <f t="shared" si="2"/>
        <v>70.79226395627072</v>
      </c>
    </row>
    <row r="159" spans="1:8" ht="12.75" outlineLevel="7">
      <c r="A159" s="138" t="s">
        <v>974</v>
      </c>
      <c r="B159" s="143" t="s">
        <v>54</v>
      </c>
      <c r="C159" s="138" t="s">
        <v>587</v>
      </c>
      <c r="D159" s="138" t="s">
        <v>210</v>
      </c>
      <c r="E159" s="138" t="s">
        <v>55</v>
      </c>
      <c r="F159" s="130">
        <v>4555.3</v>
      </c>
      <c r="G159" s="130">
        <v>3224.8</v>
      </c>
      <c r="H159" s="144">
        <f t="shared" si="2"/>
        <v>70.79226395627072</v>
      </c>
    </row>
    <row r="160" spans="1:8" ht="12.75" outlineLevel="7">
      <c r="A160" s="138" t="s">
        <v>975</v>
      </c>
      <c r="B160" s="143" t="s">
        <v>224</v>
      </c>
      <c r="C160" s="138" t="s">
        <v>587</v>
      </c>
      <c r="D160" s="138" t="s">
        <v>225</v>
      </c>
      <c r="E160" s="138"/>
      <c r="F160" s="130">
        <v>37.3</v>
      </c>
      <c r="G160" s="130">
        <v>36.8</v>
      </c>
      <c r="H160" s="144">
        <f t="shared" si="2"/>
        <v>98.65951742627345</v>
      </c>
    </row>
    <row r="161" spans="1:8" ht="12.75" outlineLevel="7">
      <c r="A161" s="138" t="s">
        <v>94</v>
      </c>
      <c r="B161" s="143" t="s">
        <v>226</v>
      </c>
      <c r="C161" s="138" t="s">
        <v>587</v>
      </c>
      <c r="D161" s="138" t="s">
        <v>227</v>
      </c>
      <c r="E161" s="138"/>
      <c r="F161" s="130">
        <v>37.3</v>
      </c>
      <c r="G161" s="130">
        <v>36.8</v>
      </c>
      <c r="H161" s="144">
        <f t="shared" si="2"/>
        <v>98.65951742627345</v>
      </c>
    </row>
    <row r="162" spans="1:8" ht="12.75" outlineLevel="7">
      <c r="A162" s="138" t="s">
        <v>976</v>
      </c>
      <c r="B162" s="143" t="s">
        <v>200</v>
      </c>
      <c r="C162" s="138" t="s">
        <v>587</v>
      </c>
      <c r="D162" s="138" t="s">
        <v>227</v>
      </c>
      <c r="E162" s="138" t="s">
        <v>29</v>
      </c>
      <c r="F162" s="130">
        <v>37.3</v>
      </c>
      <c r="G162" s="130">
        <v>36.8</v>
      </c>
      <c r="H162" s="144">
        <f t="shared" si="2"/>
        <v>98.65951742627345</v>
      </c>
    </row>
    <row r="163" spans="1:8" ht="12.75" outlineLevel="7">
      <c r="A163" s="138" t="s">
        <v>977</v>
      </c>
      <c r="B163" s="143" t="s">
        <v>54</v>
      </c>
      <c r="C163" s="138" t="s">
        <v>587</v>
      </c>
      <c r="D163" s="138" t="s">
        <v>227</v>
      </c>
      <c r="E163" s="138" t="s">
        <v>55</v>
      </c>
      <c r="F163" s="130">
        <v>37.3</v>
      </c>
      <c r="G163" s="130">
        <v>36.8</v>
      </c>
      <c r="H163" s="144">
        <f t="shared" si="2"/>
        <v>98.65951742627345</v>
      </c>
    </row>
    <row r="164" spans="1:8" ht="56.25" outlineLevel="2">
      <c r="A164" s="138" t="s">
        <v>979</v>
      </c>
      <c r="B164" s="143" t="s">
        <v>588</v>
      </c>
      <c r="C164" s="138" t="s">
        <v>589</v>
      </c>
      <c r="D164" s="138"/>
      <c r="E164" s="138"/>
      <c r="F164" s="130">
        <v>30377.4</v>
      </c>
      <c r="G164" s="130">
        <v>29030.9</v>
      </c>
      <c r="H164" s="144">
        <f t="shared" si="2"/>
        <v>95.56742841717856</v>
      </c>
    </row>
    <row r="165" spans="1:8" ht="45" outlineLevel="7">
      <c r="A165" s="138" t="s">
        <v>131</v>
      </c>
      <c r="B165" s="143" t="s">
        <v>205</v>
      </c>
      <c r="C165" s="138" t="s">
        <v>589</v>
      </c>
      <c r="D165" s="138" t="s">
        <v>206</v>
      </c>
      <c r="E165" s="138"/>
      <c r="F165" s="130">
        <v>27026.5</v>
      </c>
      <c r="G165" s="130">
        <v>26967.4</v>
      </c>
      <c r="H165" s="144">
        <f t="shared" si="2"/>
        <v>99.78132573585185</v>
      </c>
    </row>
    <row r="166" spans="1:8" ht="12.75" outlineLevel="7">
      <c r="A166" s="138" t="s">
        <v>980</v>
      </c>
      <c r="B166" s="143" t="s">
        <v>251</v>
      </c>
      <c r="C166" s="138" t="s">
        <v>589</v>
      </c>
      <c r="D166" s="138" t="s">
        <v>120</v>
      </c>
      <c r="E166" s="138"/>
      <c r="F166" s="130">
        <v>27026.5</v>
      </c>
      <c r="G166" s="130">
        <v>26967.4</v>
      </c>
      <c r="H166" s="144">
        <f t="shared" si="2"/>
        <v>99.78132573585185</v>
      </c>
    </row>
    <row r="167" spans="1:8" ht="12.75" outlineLevel="7">
      <c r="A167" s="138" t="s">
        <v>981</v>
      </c>
      <c r="B167" s="143" t="s">
        <v>200</v>
      </c>
      <c r="C167" s="138" t="s">
        <v>589</v>
      </c>
      <c r="D167" s="138" t="s">
        <v>120</v>
      </c>
      <c r="E167" s="138" t="s">
        <v>29</v>
      </c>
      <c r="F167" s="130">
        <v>27026.5</v>
      </c>
      <c r="G167" s="130">
        <v>26967.4</v>
      </c>
      <c r="H167" s="144">
        <f t="shared" si="2"/>
        <v>99.78132573585185</v>
      </c>
    </row>
    <row r="168" spans="1:8" ht="12.75" outlineLevel="7">
      <c r="A168" s="138" t="s">
        <v>982</v>
      </c>
      <c r="B168" s="143" t="s">
        <v>847</v>
      </c>
      <c r="C168" s="138" t="s">
        <v>589</v>
      </c>
      <c r="D168" s="138" t="s">
        <v>120</v>
      </c>
      <c r="E168" s="138" t="s">
        <v>848</v>
      </c>
      <c r="F168" s="130">
        <v>27026.5</v>
      </c>
      <c r="G168" s="130">
        <v>26967.4</v>
      </c>
      <c r="H168" s="144">
        <f t="shared" si="2"/>
        <v>99.78132573585185</v>
      </c>
    </row>
    <row r="169" spans="1:8" ht="22.5" outlineLevel="7">
      <c r="A169" s="138" t="s">
        <v>985</v>
      </c>
      <c r="B169" s="143" t="s">
        <v>451</v>
      </c>
      <c r="C169" s="138" t="s">
        <v>589</v>
      </c>
      <c r="D169" s="138" t="s">
        <v>208</v>
      </c>
      <c r="E169" s="138"/>
      <c r="F169" s="130">
        <v>3214</v>
      </c>
      <c r="G169" s="130">
        <v>1952.4</v>
      </c>
      <c r="H169" s="144">
        <f t="shared" si="2"/>
        <v>60.74673304293715</v>
      </c>
    </row>
    <row r="170" spans="1:8" ht="22.5" outlineLevel="7">
      <c r="A170" s="138" t="s">
        <v>986</v>
      </c>
      <c r="B170" s="143" t="s">
        <v>209</v>
      </c>
      <c r="C170" s="138" t="s">
        <v>589</v>
      </c>
      <c r="D170" s="138" t="s">
        <v>210</v>
      </c>
      <c r="E170" s="138"/>
      <c r="F170" s="130">
        <v>3214</v>
      </c>
      <c r="G170" s="130">
        <v>1952.4</v>
      </c>
      <c r="H170" s="144">
        <f t="shared" si="2"/>
        <v>60.74673304293715</v>
      </c>
    </row>
    <row r="171" spans="1:8" ht="12.75" outlineLevel="7">
      <c r="A171" s="138" t="s">
        <v>987</v>
      </c>
      <c r="B171" s="143" t="s">
        <v>200</v>
      </c>
      <c r="C171" s="138" t="s">
        <v>589</v>
      </c>
      <c r="D171" s="138" t="s">
        <v>210</v>
      </c>
      <c r="E171" s="138" t="s">
        <v>29</v>
      </c>
      <c r="F171" s="130">
        <v>3214</v>
      </c>
      <c r="G171" s="130">
        <v>1952.4</v>
      </c>
      <c r="H171" s="144">
        <f t="shared" si="2"/>
        <v>60.74673304293715</v>
      </c>
    </row>
    <row r="172" spans="1:8" ht="12.75" outlineLevel="7">
      <c r="A172" s="138" t="s">
        <v>988</v>
      </c>
      <c r="B172" s="143" t="s">
        <v>847</v>
      </c>
      <c r="C172" s="138" t="s">
        <v>589</v>
      </c>
      <c r="D172" s="138" t="s">
        <v>210</v>
      </c>
      <c r="E172" s="138" t="s">
        <v>848</v>
      </c>
      <c r="F172" s="130">
        <v>3214</v>
      </c>
      <c r="G172" s="130">
        <v>1952.4</v>
      </c>
      <c r="H172" s="144">
        <f t="shared" si="2"/>
        <v>60.74673304293715</v>
      </c>
    </row>
    <row r="173" spans="1:8" ht="12.75" outlineLevel="7">
      <c r="A173" s="138" t="s">
        <v>989</v>
      </c>
      <c r="B173" s="143" t="s">
        <v>263</v>
      </c>
      <c r="C173" s="138" t="s">
        <v>589</v>
      </c>
      <c r="D173" s="138" t="s">
        <v>264</v>
      </c>
      <c r="E173" s="138"/>
      <c r="F173" s="130">
        <v>39</v>
      </c>
      <c r="G173" s="130">
        <v>14</v>
      </c>
      <c r="H173" s="144">
        <f t="shared" si="2"/>
        <v>35.8974358974359</v>
      </c>
    </row>
    <row r="174" spans="1:8" ht="12.75" outlineLevel="7">
      <c r="A174" s="138" t="s">
        <v>990</v>
      </c>
      <c r="B174" s="143" t="s">
        <v>272</v>
      </c>
      <c r="C174" s="138" t="s">
        <v>589</v>
      </c>
      <c r="D174" s="138" t="s">
        <v>273</v>
      </c>
      <c r="E174" s="138"/>
      <c r="F174" s="130">
        <v>39</v>
      </c>
      <c r="G174" s="130">
        <v>14</v>
      </c>
      <c r="H174" s="144">
        <f t="shared" si="2"/>
        <v>35.8974358974359</v>
      </c>
    </row>
    <row r="175" spans="1:8" ht="12.75" outlineLevel="7">
      <c r="A175" s="138" t="s">
        <v>991</v>
      </c>
      <c r="B175" s="143" t="s">
        <v>200</v>
      </c>
      <c r="C175" s="138" t="s">
        <v>589</v>
      </c>
      <c r="D175" s="138" t="s">
        <v>273</v>
      </c>
      <c r="E175" s="138" t="s">
        <v>29</v>
      </c>
      <c r="F175" s="130">
        <v>39</v>
      </c>
      <c r="G175" s="130">
        <v>14</v>
      </c>
      <c r="H175" s="144">
        <f t="shared" si="2"/>
        <v>35.8974358974359</v>
      </c>
    </row>
    <row r="176" spans="1:8" ht="12.75" outlineLevel="7">
      <c r="A176" s="138" t="s">
        <v>994</v>
      </c>
      <c r="B176" s="143" t="s">
        <v>847</v>
      </c>
      <c r="C176" s="138" t="s">
        <v>589</v>
      </c>
      <c r="D176" s="138" t="s">
        <v>273</v>
      </c>
      <c r="E176" s="138" t="s">
        <v>848</v>
      </c>
      <c r="F176" s="130">
        <v>39</v>
      </c>
      <c r="G176" s="130">
        <v>14</v>
      </c>
      <c r="H176" s="144">
        <f t="shared" si="2"/>
        <v>35.8974358974359</v>
      </c>
    </row>
    <row r="177" spans="1:8" ht="12.75" outlineLevel="7">
      <c r="A177" s="138" t="s">
        <v>997</v>
      </c>
      <c r="B177" s="143" t="s">
        <v>224</v>
      </c>
      <c r="C177" s="138" t="s">
        <v>589</v>
      </c>
      <c r="D177" s="138" t="s">
        <v>225</v>
      </c>
      <c r="E177" s="138"/>
      <c r="F177" s="130">
        <v>97.8</v>
      </c>
      <c r="G177" s="130">
        <v>97.1</v>
      </c>
      <c r="H177" s="144">
        <f t="shared" si="2"/>
        <v>99.2842535787321</v>
      </c>
    </row>
    <row r="178" spans="1:8" ht="12.75" outlineLevel="7">
      <c r="A178" s="138" t="s">
        <v>998</v>
      </c>
      <c r="B178" s="143" t="s">
        <v>226</v>
      </c>
      <c r="C178" s="138" t="s">
        <v>589</v>
      </c>
      <c r="D178" s="138" t="s">
        <v>227</v>
      </c>
      <c r="E178" s="138"/>
      <c r="F178" s="130">
        <v>97.8</v>
      </c>
      <c r="G178" s="130">
        <v>97.1</v>
      </c>
      <c r="H178" s="144">
        <f t="shared" si="2"/>
        <v>99.2842535787321</v>
      </c>
    </row>
    <row r="179" spans="1:8" ht="12.75" outlineLevel="7">
      <c r="A179" s="138" t="s">
        <v>999</v>
      </c>
      <c r="B179" s="143" t="s">
        <v>200</v>
      </c>
      <c r="C179" s="138" t="s">
        <v>589</v>
      </c>
      <c r="D179" s="138" t="s">
        <v>227</v>
      </c>
      <c r="E179" s="138" t="s">
        <v>29</v>
      </c>
      <c r="F179" s="130">
        <v>97.8</v>
      </c>
      <c r="G179" s="130">
        <v>97.1</v>
      </c>
      <c r="H179" s="144">
        <f t="shared" si="2"/>
        <v>99.2842535787321</v>
      </c>
    </row>
    <row r="180" spans="1:8" ht="12.75" outlineLevel="7">
      <c r="A180" s="138" t="s">
        <v>1000</v>
      </c>
      <c r="B180" s="143" t="s">
        <v>847</v>
      </c>
      <c r="C180" s="138" t="s">
        <v>589</v>
      </c>
      <c r="D180" s="138" t="s">
        <v>227</v>
      </c>
      <c r="E180" s="138" t="s">
        <v>848</v>
      </c>
      <c r="F180" s="130">
        <v>97.8</v>
      </c>
      <c r="G180" s="130">
        <v>97.1</v>
      </c>
      <c r="H180" s="144">
        <f t="shared" si="2"/>
        <v>99.2842535787321</v>
      </c>
    </row>
    <row r="181" spans="1:8" ht="78.75" outlineLevel="2">
      <c r="A181" s="138" t="s">
        <v>1001</v>
      </c>
      <c r="B181" s="143" t="s">
        <v>590</v>
      </c>
      <c r="C181" s="138" t="s">
        <v>591</v>
      </c>
      <c r="D181" s="138"/>
      <c r="E181" s="138"/>
      <c r="F181" s="130">
        <v>27760</v>
      </c>
      <c r="G181" s="130">
        <v>27760</v>
      </c>
      <c r="H181" s="144">
        <f t="shared" si="2"/>
        <v>100</v>
      </c>
    </row>
    <row r="182" spans="1:8" ht="12.75" outlineLevel="7">
      <c r="A182" s="138" t="s">
        <v>1002</v>
      </c>
      <c r="B182" s="143" t="s">
        <v>249</v>
      </c>
      <c r="C182" s="138" t="s">
        <v>591</v>
      </c>
      <c r="D182" s="138" t="s">
        <v>38</v>
      </c>
      <c r="E182" s="138"/>
      <c r="F182" s="130">
        <v>27760</v>
      </c>
      <c r="G182" s="130">
        <v>27760</v>
      </c>
      <c r="H182" s="144">
        <f t="shared" si="2"/>
        <v>100</v>
      </c>
    </row>
    <row r="183" spans="1:8" ht="12.75" outlineLevel="7">
      <c r="A183" s="138" t="s">
        <v>1003</v>
      </c>
      <c r="B183" s="143" t="s">
        <v>64</v>
      </c>
      <c r="C183" s="138" t="s">
        <v>591</v>
      </c>
      <c r="D183" s="138" t="s">
        <v>250</v>
      </c>
      <c r="E183" s="138"/>
      <c r="F183" s="130">
        <v>27760</v>
      </c>
      <c r="G183" s="130">
        <v>27760</v>
      </c>
      <c r="H183" s="144">
        <f t="shared" si="2"/>
        <v>100</v>
      </c>
    </row>
    <row r="184" spans="1:8" ht="12.75" outlineLevel="7">
      <c r="A184" s="138" t="s">
        <v>1004</v>
      </c>
      <c r="B184" s="143" t="s">
        <v>200</v>
      </c>
      <c r="C184" s="138" t="s">
        <v>591</v>
      </c>
      <c r="D184" s="138" t="s">
        <v>250</v>
      </c>
      <c r="E184" s="138" t="s">
        <v>29</v>
      </c>
      <c r="F184" s="130">
        <v>27760</v>
      </c>
      <c r="G184" s="130">
        <v>27760</v>
      </c>
      <c r="H184" s="144">
        <f t="shared" si="2"/>
        <v>100</v>
      </c>
    </row>
    <row r="185" spans="1:8" ht="12.75" outlineLevel="7">
      <c r="A185" s="138" t="s">
        <v>1005</v>
      </c>
      <c r="B185" s="143" t="s">
        <v>54</v>
      </c>
      <c r="C185" s="138" t="s">
        <v>591</v>
      </c>
      <c r="D185" s="138" t="s">
        <v>250</v>
      </c>
      <c r="E185" s="138" t="s">
        <v>55</v>
      </c>
      <c r="F185" s="130">
        <v>27760</v>
      </c>
      <c r="G185" s="130">
        <v>27760</v>
      </c>
      <c r="H185" s="144">
        <f t="shared" si="2"/>
        <v>100</v>
      </c>
    </row>
    <row r="186" spans="1:8" ht="56.25" outlineLevel="2">
      <c r="A186" s="138" t="s">
        <v>1006</v>
      </c>
      <c r="B186" s="143" t="s">
        <v>592</v>
      </c>
      <c r="C186" s="138" t="s">
        <v>593</v>
      </c>
      <c r="D186" s="138"/>
      <c r="E186" s="138"/>
      <c r="F186" s="130">
        <v>70</v>
      </c>
      <c r="G186" s="130">
        <v>70</v>
      </c>
      <c r="H186" s="144">
        <f t="shared" si="2"/>
        <v>100</v>
      </c>
    </row>
    <row r="187" spans="1:8" ht="12.75" outlineLevel="7">
      <c r="A187" s="138" t="s">
        <v>1007</v>
      </c>
      <c r="B187" s="143" t="s">
        <v>263</v>
      </c>
      <c r="C187" s="138" t="s">
        <v>593</v>
      </c>
      <c r="D187" s="138" t="s">
        <v>264</v>
      </c>
      <c r="E187" s="138"/>
      <c r="F187" s="130">
        <v>70</v>
      </c>
      <c r="G187" s="130">
        <v>70</v>
      </c>
      <c r="H187" s="144">
        <f t="shared" si="2"/>
        <v>100</v>
      </c>
    </row>
    <row r="188" spans="1:8" ht="12.75" outlineLevel="7">
      <c r="A188" s="138" t="s">
        <v>1008</v>
      </c>
      <c r="B188" s="143" t="s">
        <v>272</v>
      </c>
      <c r="C188" s="138" t="s">
        <v>593</v>
      </c>
      <c r="D188" s="138" t="s">
        <v>273</v>
      </c>
      <c r="E188" s="138"/>
      <c r="F188" s="130">
        <v>70</v>
      </c>
      <c r="G188" s="130">
        <v>70</v>
      </c>
      <c r="H188" s="144">
        <f t="shared" si="2"/>
        <v>100</v>
      </c>
    </row>
    <row r="189" spans="1:8" ht="12.75" outlineLevel="7">
      <c r="A189" s="138" t="s">
        <v>1009</v>
      </c>
      <c r="B189" s="143" t="s">
        <v>200</v>
      </c>
      <c r="C189" s="138" t="s">
        <v>593</v>
      </c>
      <c r="D189" s="138" t="s">
        <v>273</v>
      </c>
      <c r="E189" s="138" t="s">
        <v>29</v>
      </c>
      <c r="F189" s="130">
        <v>70</v>
      </c>
      <c r="G189" s="130">
        <v>70</v>
      </c>
      <c r="H189" s="144">
        <f t="shared" si="2"/>
        <v>100</v>
      </c>
    </row>
    <row r="190" spans="1:8" ht="12.75" outlineLevel="7">
      <c r="A190" s="138" t="s">
        <v>1010</v>
      </c>
      <c r="B190" s="143" t="s">
        <v>847</v>
      </c>
      <c r="C190" s="138" t="s">
        <v>593</v>
      </c>
      <c r="D190" s="138" t="s">
        <v>273</v>
      </c>
      <c r="E190" s="138" t="s">
        <v>848</v>
      </c>
      <c r="F190" s="130">
        <v>70</v>
      </c>
      <c r="G190" s="130">
        <v>70</v>
      </c>
      <c r="H190" s="144">
        <f t="shared" si="2"/>
        <v>100</v>
      </c>
    </row>
    <row r="191" spans="1:8" ht="56.25" outlineLevel="2">
      <c r="A191" s="138" t="s">
        <v>1011</v>
      </c>
      <c r="B191" s="143" t="s">
        <v>575</v>
      </c>
      <c r="C191" s="138" t="s">
        <v>576</v>
      </c>
      <c r="D191" s="138"/>
      <c r="E191" s="138"/>
      <c r="F191" s="130">
        <v>50365.2</v>
      </c>
      <c r="G191" s="130">
        <v>50126</v>
      </c>
      <c r="H191" s="144">
        <f t="shared" si="2"/>
        <v>99.52506889677794</v>
      </c>
    </row>
    <row r="192" spans="1:8" ht="22.5" outlineLevel="7">
      <c r="A192" s="138" t="s">
        <v>1012</v>
      </c>
      <c r="B192" s="143" t="s">
        <v>254</v>
      </c>
      <c r="C192" s="138" t="s">
        <v>576</v>
      </c>
      <c r="D192" s="138" t="s">
        <v>255</v>
      </c>
      <c r="E192" s="138"/>
      <c r="F192" s="130">
        <v>50365.2</v>
      </c>
      <c r="G192" s="130">
        <v>50126</v>
      </c>
      <c r="H192" s="144">
        <f t="shared" si="2"/>
        <v>99.52506889677794</v>
      </c>
    </row>
    <row r="193" spans="1:8" ht="12.75" outlineLevel="7">
      <c r="A193" s="138" t="s">
        <v>1013</v>
      </c>
      <c r="B193" s="143" t="s">
        <v>256</v>
      </c>
      <c r="C193" s="138" t="s">
        <v>576</v>
      </c>
      <c r="D193" s="138" t="s">
        <v>257</v>
      </c>
      <c r="E193" s="138"/>
      <c r="F193" s="130">
        <v>50365.2</v>
      </c>
      <c r="G193" s="130">
        <v>50126</v>
      </c>
      <c r="H193" s="144">
        <f t="shared" si="2"/>
        <v>99.52506889677794</v>
      </c>
    </row>
    <row r="194" spans="1:8" ht="12.75" outlineLevel="7">
      <c r="A194" s="138" t="s">
        <v>21</v>
      </c>
      <c r="B194" s="143" t="s">
        <v>200</v>
      </c>
      <c r="C194" s="138" t="s">
        <v>576</v>
      </c>
      <c r="D194" s="138" t="s">
        <v>257</v>
      </c>
      <c r="E194" s="138" t="s">
        <v>29</v>
      </c>
      <c r="F194" s="130">
        <v>50365.2</v>
      </c>
      <c r="G194" s="130">
        <v>50126</v>
      </c>
      <c r="H194" s="144">
        <f t="shared" si="2"/>
        <v>99.52506889677794</v>
      </c>
    </row>
    <row r="195" spans="1:8" ht="12.75" outlineLevel="7">
      <c r="A195" s="138" t="s">
        <v>1016</v>
      </c>
      <c r="B195" s="143" t="s">
        <v>52</v>
      </c>
      <c r="C195" s="138" t="s">
        <v>576</v>
      </c>
      <c r="D195" s="138" t="s">
        <v>257</v>
      </c>
      <c r="E195" s="138" t="s">
        <v>53</v>
      </c>
      <c r="F195" s="130">
        <v>12122.7</v>
      </c>
      <c r="G195" s="130">
        <v>12040.5</v>
      </c>
      <c r="H195" s="144">
        <f t="shared" si="2"/>
        <v>99.32193323269568</v>
      </c>
    </row>
    <row r="196" spans="1:8" ht="12.75" outlineLevel="7">
      <c r="A196" s="138" t="s">
        <v>119</v>
      </c>
      <c r="B196" s="143" t="s">
        <v>54</v>
      </c>
      <c r="C196" s="138" t="s">
        <v>576</v>
      </c>
      <c r="D196" s="138" t="s">
        <v>257</v>
      </c>
      <c r="E196" s="138" t="s">
        <v>55</v>
      </c>
      <c r="F196" s="130">
        <v>38242.5</v>
      </c>
      <c r="G196" s="130">
        <v>38085.5</v>
      </c>
      <c r="H196" s="144">
        <f t="shared" si="2"/>
        <v>99.58946198601033</v>
      </c>
    </row>
    <row r="197" spans="1:8" ht="56.25" outlineLevel="2">
      <c r="A197" s="138" t="s">
        <v>1019</v>
      </c>
      <c r="B197" s="143" t="s">
        <v>577</v>
      </c>
      <c r="C197" s="138" t="s">
        <v>578</v>
      </c>
      <c r="D197" s="138"/>
      <c r="E197" s="138"/>
      <c r="F197" s="130">
        <v>43289.7</v>
      </c>
      <c r="G197" s="130">
        <v>40989.8</v>
      </c>
      <c r="H197" s="144">
        <f t="shared" si="2"/>
        <v>94.68718886940775</v>
      </c>
    </row>
    <row r="198" spans="1:8" ht="22.5" outlineLevel="7">
      <c r="A198" s="138" t="s">
        <v>1020</v>
      </c>
      <c r="B198" s="143" t="s">
        <v>254</v>
      </c>
      <c r="C198" s="138" t="s">
        <v>578</v>
      </c>
      <c r="D198" s="138" t="s">
        <v>255</v>
      </c>
      <c r="E198" s="138"/>
      <c r="F198" s="130">
        <v>43289.7</v>
      </c>
      <c r="G198" s="130">
        <v>40989.8</v>
      </c>
      <c r="H198" s="144">
        <f t="shared" si="2"/>
        <v>94.68718886940775</v>
      </c>
    </row>
    <row r="199" spans="1:8" ht="12.75" outlineLevel="7">
      <c r="A199" s="138" t="s">
        <v>1021</v>
      </c>
      <c r="B199" s="143" t="s">
        <v>256</v>
      </c>
      <c r="C199" s="138" t="s">
        <v>578</v>
      </c>
      <c r="D199" s="138" t="s">
        <v>257</v>
      </c>
      <c r="E199" s="138"/>
      <c r="F199" s="130">
        <v>43289.7</v>
      </c>
      <c r="G199" s="130">
        <v>40989.8</v>
      </c>
      <c r="H199" s="144">
        <f t="shared" si="2"/>
        <v>94.68718886940775</v>
      </c>
    </row>
    <row r="200" spans="1:8" ht="12.75" outlineLevel="7">
      <c r="A200" s="138" t="s">
        <v>1022</v>
      </c>
      <c r="B200" s="143" t="s">
        <v>200</v>
      </c>
      <c r="C200" s="138" t="s">
        <v>578</v>
      </c>
      <c r="D200" s="138" t="s">
        <v>257</v>
      </c>
      <c r="E200" s="138" t="s">
        <v>29</v>
      </c>
      <c r="F200" s="130">
        <v>43289.7</v>
      </c>
      <c r="G200" s="130">
        <v>40989.8</v>
      </c>
      <c r="H200" s="144">
        <f t="shared" si="2"/>
        <v>94.68718886940775</v>
      </c>
    </row>
    <row r="201" spans="1:8" ht="12.75" outlineLevel="7">
      <c r="A201" s="138" t="s">
        <v>1023</v>
      </c>
      <c r="B201" s="143" t="s">
        <v>52</v>
      </c>
      <c r="C201" s="138" t="s">
        <v>578</v>
      </c>
      <c r="D201" s="138" t="s">
        <v>257</v>
      </c>
      <c r="E201" s="138" t="s">
        <v>53</v>
      </c>
      <c r="F201" s="130">
        <v>13175.3</v>
      </c>
      <c r="G201" s="130">
        <v>12360.5</v>
      </c>
      <c r="H201" s="144">
        <f t="shared" si="2"/>
        <v>93.8157005912579</v>
      </c>
    </row>
    <row r="202" spans="1:8" ht="12.75" outlineLevel="7">
      <c r="A202" s="138" t="s">
        <v>671</v>
      </c>
      <c r="B202" s="143" t="s">
        <v>54</v>
      </c>
      <c r="C202" s="138" t="s">
        <v>578</v>
      </c>
      <c r="D202" s="138" t="s">
        <v>257</v>
      </c>
      <c r="E202" s="138" t="s">
        <v>55</v>
      </c>
      <c r="F202" s="130">
        <v>30114.4</v>
      </c>
      <c r="G202" s="130">
        <v>28629.3</v>
      </c>
      <c r="H202" s="144">
        <f t="shared" si="2"/>
        <v>95.06847222591185</v>
      </c>
    </row>
    <row r="203" spans="1:8" ht="56.25" outlineLevel="2">
      <c r="A203" s="138" t="s">
        <v>1024</v>
      </c>
      <c r="B203" s="143" t="s">
        <v>1414</v>
      </c>
      <c r="C203" s="138" t="s">
        <v>1415</v>
      </c>
      <c r="D203" s="138"/>
      <c r="E203" s="138"/>
      <c r="F203" s="130">
        <v>328.3</v>
      </c>
      <c r="G203" s="130">
        <v>328.3</v>
      </c>
      <c r="H203" s="144">
        <f t="shared" si="2"/>
        <v>100</v>
      </c>
    </row>
    <row r="204" spans="1:8" ht="22.5" outlineLevel="7">
      <c r="A204" s="138" t="s">
        <v>1025</v>
      </c>
      <c r="B204" s="143" t="s">
        <v>451</v>
      </c>
      <c r="C204" s="138" t="s">
        <v>1415</v>
      </c>
      <c r="D204" s="138" t="s">
        <v>208</v>
      </c>
      <c r="E204" s="138"/>
      <c r="F204" s="130">
        <v>328.3</v>
      </c>
      <c r="G204" s="130">
        <v>328.3</v>
      </c>
      <c r="H204" s="144">
        <f t="shared" si="2"/>
        <v>100</v>
      </c>
    </row>
    <row r="205" spans="1:8" ht="22.5" outlineLevel="7">
      <c r="A205" s="138" t="s">
        <v>1026</v>
      </c>
      <c r="B205" s="143" t="s">
        <v>209</v>
      </c>
      <c r="C205" s="138" t="s">
        <v>1415</v>
      </c>
      <c r="D205" s="138" t="s">
        <v>210</v>
      </c>
      <c r="E205" s="138"/>
      <c r="F205" s="130">
        <v>328.3</v>
      </c>
      <c r="G205" s="130">
        <v>328.3</v>
      </c>
      <c r="H205" s="144">
        <f t="shared" si="2"/>
        <v>100</v>
      </c>
    </row>
    <row r="206" spans="1:8" ht="12.75" outlineLevel="7">
      <c r="A206" s="138" t="s">
        <v>1027</v>
      </c>
      <c r="B206" s="143" t="s">
        <v>200</v>
      </c>
      <c r="C206" s="138" t="s">
        <v>1415</v>
      </c>
      <c r="D206" s="138" t="s">
        <v>210</v>
      </c>
      <c r="E206" s="138" t="s">
        <v>29</v>
      </c>
      <c r="F206" s="130">
        <v>328.3</v>
      </c>
      <c r="G206" s="130">
        <v>328.3</v>
      </c>
      <c r="H206" s="144">
        <f t="shared" si="2"/>
        <v>100</v>
      </c>
    </row>
    <row r="207" spans="1:8" ht="12.75" outlineLevel="7">
      <c r="A207" s="138" t="s">
        <v>1028</v>
      </c>
      <c r="B207" s="143" t="s">
        <v>847</v>
      </c>
      <c r="C207" s="138" t="s">
        <v>1415</v>
      </c>
      <c r="D207" s="138" t="s">
        <v>210</v>
      </c>
      <c r="E207" s="138" t="s">
        <v>848</v>
      </c>
      <c r="F207" s="130">
        <v>28.3</v>
      </c>
      <c r="G207" s="130">
        <v>28.3</v>
      </c>
      <c r="H207" s="144">
        <f t="shared" si="2"/>
        <v>100</v>
      </c>
    </row>
    <row r="208" spans="1:8" ht="12.75" outlineLevel="7">
      <c r="A208" s="138" t="s">
        <v>1029</v>
      </c>
      <c r="B208" s="143" t="s">
        <v>56</v>
      </c>
      <c r="C208" s="138" t="s">
        <v>1415</v>
      </c>
      <c r="D208" s="138" t="s">
        <v>210</v>
      </c>
      <c r="E208" s="138" t="s">
        <v>57</v>
      </c>
      <c r="F208" s="130">
        <v>300</v>
      </c>
      <c r="G208" s="130">
        <v>300</v>
      </c>
      <c r="H208" s="144">
        <f aca="true" t="shared" si="3" ref="H208:H271">G208/F208*100</f>
        <v>100</v>
      </c>
    </row>
    <row r="209" spans="1:8" ht="56.25" outlineLevel="2">
      <c r="A209" s="138" t="s">
        <v>1030</v>
      </c>
      <c r="B209" s="143" t="s">
        <v>514</v>
      </c>
      <c r="C209" s="138" t="s">
        <v>515</v>
      </c>
      <c r="D209" s="138"/>
      <c r="E209" s="138"/>
      <c r="F209" s="130">
        <v>25</v>
      </c>
      <c r="G209" s="130">
        <v>25</v>
      </c>
      <c r="H209" s="144">
        <f t="shared" si="3"/>
        <v>100</v>
      </c>
    </row>
    <row r="210" spans="1:8" ht="22.5" outlineLevel="7">
      <c r="A210" s="138" t="s">
        <v>1031</v>
      </c>
      <c r="B210" s="143" t="s">
        <v>451</v>
      </c>
      <c r="C210" s="138" t="s">
        <v>515</v>
      </c>
      <c r="D210" s="138" t="s">
        <v>208</v>
      </c>
      <c r="E210" s="138"/>
      <c r="F210" s="130">
        <v>25</v>
      </c>
      <c r="G210" s="130">
        <v>25</v>
      </c>
      <c r="H210" s="144">
        <f t="shared" si="3"/>
        <v>100</v>
      </c>
    </row>
    <row r="211" spans="1:8" ht="22.5" outlineLevel="7">
      <c r="A211" s="138" t="s">
        <v>1032</v>
      </c>
      <c r="B211" s="143" t="s">
        <v>209</v>
      </c>
      <c r="C211" s="138" t="s">
        <v>515</v>
      </c>
      <c r="D211" s="138" t="s">
        <v>210</v>
      </c>
      <c r="E211" s="138"/>
      <c r="F211" s="130">
        <v>25</v>
      </c>
      <c r="G211" s="130">
        <v>25</v>
      </c>
      <c r="H211" s="144">
        <f t="shared" si="3"/>
        <v>100</v>
      </c>
    </row>
    <row r="212" spans="1:8" ht="12.75" outlineLevel="7">
      <c r="A212" s="138" t="s">
        <v>1033</v>
      </c>
      <c r="B212" s="143" t="s">
        <v>200</v>
      </c>
      <c r="C212" s="138" t="s">
        <v>515</v>
      </c>
      <c r="D212" s="138" t="s">
        <v>210</v>
      </c>
      <c r="E212" s="138" t="s">
        <v>29</v>
      </c>
      <c r="F212" s="130">
        <v>25</v>
      </c>
      <c r="G212" s="130">
        <v>25</v>
      </c>
      <c r="H212" s="144">
        <f t="shared" si="3"/>
        <v>100</v>
      </c>
    </row>
    <row r="213" spans="1:8" ht="12.75" outlineLevel="7">
      <c r="A213" s="138" t="s">
        <v>1034</v>
      </c>
      <c r="B213" s="143" t="s">
        <v>847</v>
      </c>
      <c r="C213" s="138" t="s">
        <v>515</v>
      </c>
      <c r="D213" s="138" t="s">
        <v>210</v>
      </c>
      <c r="E213" s="138" t="s">
        <v>848</v>
      </c>
      <c r="F213" s="130">
        <v>25</v>
      </c>
      <c r="G213" s="130">
        <v>25</v>
      </c>
      <c r="H213" s="144">
        <f t="shared" si="3"/>
        <v>100</v>
      </c>
    </row>
    <row r="214" spans="1:8" ht="67.5" outlineLevel="2">
      <c r="A214" s="138" t="s">
        <v>208</v>
      </c>
      <c r="B214" s="143" t="s">
        <v>516</v>
      </c>
      <c r="C214" s="138" t="s">
        <v>517</v>
      </c>
      <c r="D214" s="138"/>
      <c r="E214" s="138"/>
      <c r="F214" s="130">
        <v>2617.9</v>
      </c>
      <c r="G214" s="130">
        <v>2617.9</v>
      </c>
      <c r="H214" s="144">
        <f t="shared" si="3"/>
        <v>100</v>
      </c>
    </row>
    <row r="215" spans="1:8" ht="22.5" outlineLevel="7">
      <c r="A215" s="138" t="s">
        <v>1035</v>
      </c>
      <c r="B215" s="143" t="s">
        <v>451</v>
      </c>
      <c r="C215" s="138" t="s">
        <v>517</v>
      </c>
      <c r="D215" s="138" t="s">
        <v>208</v>
      </c>
      <c r="E215" s="138"/>
      <c r="F215" s="130">
        <v>2617.9</v>
      </c>
      <c r="G215" s="130">
        <v>2617.9</v>
      </c>
      <c r="H215" s="144">
        <f t="shared" si="3"/>
        <v>100</v>
      </c>
    </row>
    <row r="216" spans="1:8" ht="22.5" outlineLevel="7">
      <c r="A216" s="138" t="s">
        <v>1036</v>
      </c>
      <c r="B216" s="143" t="s">
        <v>209</v>
      </c>
      <c r="C216" s="138" t="s">
        <v>517</v>
      </c>
      <c r="D216" s="138" t="s">
        <v>210</v>
      </c>
      <c r="E216" s="138"/>
      <c r="F216" s="130">
        <v>2617.9</v>
      </c>
      <c r="G216" s="130">
        <v>2617.9</v>
      </c>
      <c r="H216" s="144">
        <f t="shared" si="3"/>
        <v>100</v>
      </c>
    </row>
    <row r="217" spans="1:8" ht="12.75" outlineLevel="7">
      <c r="A217" s="138" t="s">
        <v>1037</v>
      </c>
      <c r="B217" s="143" t="s">
        <v>200</v>
      </c>
      <c r="C217" s="138" t="s">
        <v>517</v>
      </c>
      <c r="D217" s="138" t="s">
        <v>210</v>
      </c>
      <c r="E217" s="138" t="s">
        <v>29</v>
      </c>
      <c r="F217" s="130">
        <v>2617.9</v>
      </c>
      <c r="G217" s="130">
        <v>2617.9</v>
      </c>
      <c r="H217" s="144">
        <f t="shared" si="3"/>
        <v>100</v>
      </c>
    </row>
    <row r="218" spans="1:8" ht="12.75" outlineLevel="7">
      <c r="A218" s="138" t="s">
        <v>1038</v>
      </c>
      <c r="B218" s="143" t="s">
        <v>54</v>
      </c>
      <c r="C218" s="138" t="s">
        <v>517</v>
      </c>
      <c r="D218" s="138" t="s">
        <v>210</v>
      </c>
      <c r="E218" s="138" t="s">
        <v>55</v>
      </c>
      <c r="F218" s="130">
        <v>2617.9</v>
      </c>
      <c r="G218" s="130">
        <v>2617.9</v>
      </c>
      <c r="H218" s="144">
        <f t="shared" si="3"/>
        <v>100</v>
      </c>
    </row>
    <row r="219" spans="1:8" ht="78.75" outlineLevel="2">
      <c r="A219" s="138" t="s">
        <v>1039</v>
      </c>
      <c r="B219" s="143" t="s">
        <v>518</v>
      </c>
      <c r="C219" s="138" t="s">
        <v>519</v>
      </c>
      <c r="D219" s="138"/>
      <c r="E219" s="138"/>
      <c r="F219" s="130">
        <v>26.4</v>
      </c>
      <c r="G219" s="130">
        <v>26.4</v>
      </c>
      <c r="H219" s="144">
        <f t="shared" si="3"/>
        <v>100</v>
      </c>
    </row>
    <row r="220" spans="1:8" ht="22.5" outlineLevel="7">
      <c r="A220" s="138" t="s">
        <v>1042</v>
      </c>
      <c r="B220" s="143" t="s">
        <v>451</v>
      </c>
      <c r="C220" s="138" t="s">
        <v>519</v>
      </c>
      <c r="D220" s="138" t="s">
        <v>208</v>
      </c>
      <c r="E220" s="138"/>
      <c r="F220" s="130">
        <v>26.4</v>
      </c>
      <c r="G220" s="130">
        <v>26.4</v>
      </c>
      <c r="H220" s="144">
        <f t="shared" si="3"/>
        <v>100</v>
      </c>
    </row>
    <row r="221" spans="1:8" ht="22.5" outlineLevel="7">
      <c r="A221" s="138" t="s">
        <v>414</v>
      </c>
      <c r="B221" s="143" t="s">
        <v>209</v>
      </c>
      <c r="C221" s="138" t="s">
        <v>519</v>
      </c>
      <c r="D221" s="138" t="s">
        <v>210</v>
      </c>
      <c r="E221" s="138"/>
      <c r="F221" s="130">
        <v>26.4</v>
      </c>
      <c r="G221" s="130">
        <v>26.4</v>
      </c>
      <c r="H221" s="144">
        <f t="shared" si="3"/>
        <v>100</v>
      </c>
    </row>
    <row r="222" spans="1:8" ht="12.75" outlineLevel="7">
      <c r="A222" s="138" t="s">
        <v>1045</v>
      </c>
      <c r="B222" s="143" t="s">
        <v>200</v>
      </c>
      <c r="C222" s="138" t="s">
        <v>519</v>
      </c>
      <c r="D222" s="138" t="s">
        <v>210</v>
      </c>
      <c r="E222" s="138" t="s">
        <v>29</v>
      </c>
      <c r="F222" s="130">
        <v>26.4</v>
      </c>
      <c r="G222" s="130">
        <v>26.4</v>
      </c>
      <c r="H222" s="144">
        <f t="shared" si="3"/>
        <v>100</v>
      </c>
    </row>
    <row r="223" spans="1:8" ht="12.75" outlineLevel="7">
      <c r="A223" s="138" t="s">
        <v>1046</v>
      </c>
      <c r="B223" s="143" t="s">
        <v>54</v>
      </c>
      <c r="C223" s="138" t="s">
        <v>519</v>
      </c>
      <c r="D223" s="138" t="s">
        <v>210</v>
      </c>
      <c r="E223" s="138" t="s">
        <v>55</v>
      </c>
      <c r="F223" s="130">
        <v>26.4</v>
      </c>
      <c r="G223" s="130">
        <v>26.4</v>
      </c>
      <c r="H223" s="144">
        <f t="shared" si="3"/>
        <v>100</v>
      </c>
    </row>
    <row r="224" spans="1:8" ht="78.75" outlineLevel="2">
      <c r="A224" s="138" t="s">
        <v>1049</v>
      </c>
      <c r="B224" s="143" t="s">
        <v>269</v>
      </c>
      <c r="C224" s="138" t="s">
        <v>579</v>
      </c>
      <c r="D224" s="138"/>
      <c r="E224" s="138"/>
      <c r="F224" s="130">
        <v>25</v>
      </c>
      <c r="G224" s="130">
        <v>25</v>
      </c>
      <c r="H224" s="144">
        <f t="shared" si="3"/>
        <v>100</v>
      </c>
    </row>
    <row r="225" spans="1:8" ht="45" outlineLevel="7">
      <c r="A225" s="138" t="s">
        <v>1050</v>
      </c>
      <c r="B225" s="143" t="s">
        <v>205</v>
      </c>
      <c r="C225" s="138" t="s">
        <v>579</v>
      </c>
      <c r="D225" s="138" t="s">
        <v>206</v>
      </c>
      <c r="E225" s="138"/>
      <c r="F225" s="130">
        <v>25</v>
      </c>
      <c r="G225" s="130">
        <v>25</v>
      </c>
      <c r="H225" s="144">
        <f t="shared" si="3"/>
        <v>100</v>
      </c>
    </row>
    <row r="226" spans="1:8" ht="12.75" outlineLevel="7">
      <c r="A226" s="138" t="s">
        <v>1051</v>
      </c>
      <c r="B226" s="143" t="s">
        <v>251</v>
      </c>
      <c r="C226" s="138" t="s">
        <v>579</v>
      </c>
      <c r="D226" s="138" t="s">
        <v>120</v>
      </c>
      <c r="E226" s="138"/>
      <c r="F226" s="130">
        <v>25</v>
      </c>
      <c r="G226" s="130">
        <v>25</v>
      </c>
      <c r="H226" s="144">
        <f t="shared" si="3"/>
        <v>100</v>
      </c>
    </row>
    <row r="227" spans="1:8" ht="12.75" outlineLevel="7">
      <c r="A227" s="138" t="s">
        <v>1052</v>
      </c>
      <c r="B227" s="143" t="s">
        <v>200</v>
      </c>
      <c r="C227" s="138" t="s">
        <v>579</v>
      </c>
      <c r="D227" s="138" t="s">
        <v>120</v>
      </c>
      <c r="E227" s="138" t="s">
        <v>29</v>
      </c>
      <c r="F227" s="130">
        <v>25</v>
      </c>
      <c r="G227" s="130">
        <v>25</v>
      </c>
      <c r="H227" s="144">
        <f t="shared" si="3"/>
        <v>100</v>
      </c>
    </row>
    <row r="228" spans="1:8" ht="12.75" outlineLevel="7">
      <c r="A228" s="138" t="s">
        <v>1055</v>
      </c>
      <c r="B228" s="143" t="s">
        <v>52</v>
      </c>
      <c r="C228" s="138" t="s">
        <v>579</v>
      </c>
      <c r="D228" s="138" t="s">
        <v>120</v>
      </c>
      <c r="E228" s="138" t="s">
        <v>53</v>
      </c>
      <c r="F228" s="130">
        <v>25</v>
      </c>
      <c r="G228" s="130">
        <v>25</v>
      </c>
      <c r="H228" s="144">
        <f t="shared" si="3"/>
        <v>100</v>
      </c>
    </row>
    <row r="229" spans="1:8" ht="56.25" outlineLevel="2">
      <c r="A229" s="138" t="s">
        <v>415</v>
      </c>
      <c r="B229" s="143" t="s">
        <v>349</v>
      </c>
      <c r="C229" s="138" t="s">
        <v>594</v>
      </c>
      <c r="D229" s="138"/>
      <c r="E229" s="138"/>
      <c r="F229" s="130">
        <v>27.4</v>
      </c>
      <c r="G229" s="130">
        <v>27.4</v>
      </c>
      <c r="H229" s="144">
        <f t="shared" si="3"/>
        <v>100</v>
      </c>
    </row>
    <row r="230" spans="1:8" ht="22.5" outlineLevel="7">
      <c r="A230" s="138" t="s">
        <v>1056</v>
      </c>
      <c r="B230" s="143" t="s">
        <v>254</v>
      </c>
      <c r="C230" s="138" t="s">
        <v>594</v>
      </c>
      <c r="D230" s="138" t="s">
        <v>255</v>
      </c>
      <c r="E230" s="138"/>
      <c r="F230" s="130">
        <v>27.4</v>
      </c>
      <c r="G230" s="130">
        <v>27.4</v>
      </c>
      <c r="H230" s="144">
        <f t="shared" si="3"/>
        <v>100</v>
      </c>
    </row>
    <row r="231" spans="1:8" ht="12.75" outlineLevel="7">
      <c r="A231" s="138" t="s">
        <v>1057</v>
      </c>
      <c r="B231" s="143" t="s">
        <v>256</v>
      </c>
      <c r="C231" s="138" t="s">
        <v>594</v>
      </c>
      <c r="D231" s="138" t="s">
        <v>257</v>
      </c>
      <c r="E231" s="138"/>
      <c r="F231" s="130">
        <v>27.4</v>
      </c>
      <c r="G231" s="130">
        <v>27.4</v>
      </c>
      <c r="H231" s="144">
        <f t="shared" si="3"/>
        <v>100</v>
      </c>
    </row>
    <row r="232" spans="1:8" ht="12.75" outlineLevel="7">
      <c r="A232" s="138" t="s">
        <v>1058</v>
      </c>
      <c r="B232" s="143" t="s">
        <v>200</v>
      </c>
      <c r="C232" s="138" t="s">
        <v>594</v>
      </c>
      <c r="D232" s="138" t="s">
        <v>257</v>
      </c>
      <c r="E232" s="138" t="s">
        <v>29</v>
      </c>
      <c r="F232" s="130">
        <v>27.4</v>
      </c>
      <c r="G232" s="130">
        <v>27.4</v>
      </c>
      <c r="H232" s="144">
        <f t="shared" si="3"/>
        <v>100</v>
      </c>
    </row>
    <row r="233" spans="1:8" ht="12.75" outlineLevel="7">
      <c r="A233" s="138" t="s">
        <v>1059</v>
      </c>
      <c r="B233" s="143" t="s">
        <v>54</v>
      </c>
      <c r="C233" s="138" t="s">
        <v>594</v>
      </c>
      <c r="D233" s="138" t="s">
        <v>257</v>
      </c>
      <c r="E233" s="138" t="s">
        <v>55</v>
      </c>
      <c r="F233" s="130">
        <v>27.4</v>
      </c>
      <c r="G233" s="130">
        <v>27.4</v>
      </c>
      <c r="H233" s="144">
        <f t="shared" si="3"/>
        <v>100</v>
      </c>
    </row>
    <row r="234" spans="1:8" ht="22.5" outlineLevel="1">
      <c r="A234" s="138" t="s">
        <v>1060</v>
      </c>
      <c r="B234" s="143" t="s">
        <v>595</v>
      </c>
      <c r="C234" s="138" t="s">
        <v>596</v>
      </c>
      <c r="D234" s="138"/>
      <c r="E234" s="138"/>
      <c r="F234" s="130">
        <v>100</v>
      </c>
      <c r="G234" s="130">
        <v>0</v>
      </c>
      <c r="H234" s="144">
        <f t="shared" si="3"/>
        <v>0</v>
      </c>
    </row>
    <row r="235" spans="1:8" ht="67.5" outlineLevel="2">
      <c r="A235" s="138" t="s">
        <v>1061</v>
      </c>
      <c r="B235" s="143" t="s">
        <v>597</v>
      </c>
      <c r="C235" s="138" t="s">
        <v>598</v>
      </c>
      <c r="D235" s="138"/>
      <c r="E235" s="138"/>
      <c r="F235" s="130">
        <v>100</v>
      </c>
      <c r="G235" s="130">
        <v>0</v>
      </c>
      <c r="H235" s="144">
        <f t="shared" si="3"/>
        <v>0</v>
      </c>
    </row>
    <row r="236" spans="1:8" ht="22.5" outlineLevel="7">
      <c r="A236" s="138" t="s">
        <v>1062</v>
      </c>
      <c r="B236" s="143" t="s">
        <v>451</v>
      </c>
      <c r="C236" s="138" t="s">
        <v>598</v>
      </c>
      <c r="D236" s="138" t="s">
        <v>208</v>
      </c>
      <c r="E236" s="138"/>
      <c r="F236" s="130">
        <v>88.1</v>
      </c>
      <c r="G236" s="130">
        <v>0</v>
      </c>
      <c r="H236" s="144">
        <f t="shared" si="3"/>
        <v>0</v>
      </c>
    </row>
    <row r="237" spans="1:8" ht="22.5" outlineLevel="7">
      <c r="A237" s="138" t="s">
        <v>1063</v>
      </c>
      <c r="B237" s="143" t="s">
        <v>209</v>
      </c>
      <c r="C237" s="138" t="s">
        <v>598</v>
      </c>
      <c r="D237" s="138" t="s">
        <v>210</v>
      </c>
      <c r="E237" s="138"/>
      <c r="F237" s="130">
        <v>88.1</v>
      </c>
      <c r="G237" s="130">
        <v>0</v>
      </c>
      <c r="H237" s="144">
        <f t="shared" si="3"/>
        <v>0</v>
      </c>
    </row>
    <row r="238" spans="1:8" ht="12.75" outlineLevel="7">
      <c r="A238" s="138" t="s">
        <v>1064</v>
      </c>
      <c r="B238" s="143" t="s">
        <v>200</v>
      </c>
      <c r="C238" s="138" t="s">
        <v>598</v>
      </c>
      <c r="D238" s="138" t="s">
        <v>210</v>
      </c>
      <c r="E238" s="138" t="s">
        <v>29</v>
      </c>
      <c r="F238" s="130">
        <v>88.1</v>
      </c>
      <c r="G238" s="130">
        <v>0</v>
      </c>
      <c r="H238" s="144">
        <f t="shared" si="3"/>
        <v>0</v>
      </c>
    </row>
    <row r="239" spans="1:8" ht="12.75" outlineLevel="7">
      <c r="A239" s="138" t="s">
        <v>1065</v>
      </c>
      <c r="B239" s="143" t="s">
        <v>54</v>
      </c>
      <c r="C239" s="138" t="s">
        <v>598</v>
      </c>
      <c r="D239" s="138" t="s">
        <v>210</v>
      </c>
      <c r="E239" s="138" t="s">
        <v>55</v>
      </c>
      <c r="F239" s="130">
        <v>88.1</v>
      </c>
      <c r="G239" s="130">
        <v>0</v>
      </c>
      <c r="H239" s="144">
        <f t="shared" si="3"/>
        <v>0</v>
      </c>
    </row>
    <row r="240" spans="1:8" ht="22.5" outlineLevel="7">
      <c r="A240" s="138" t="s">
        <v>1066</v>
      </c>
      <c r="B240" s="143" t="s">
        <v>254</v>
      </c>
      <c r="C240" s="138" t="s">
        <v>598</v>
      </c>
      <c r="D240" s="138" t="s">
        <v>255</v>
      </c>
      <c r="E240" s="138"/>
      <c r="F240" s="130">
        <v>11.9</v>
      </c>
      <c r="G240" s="130">
        <v>0</v>
      </c>
      <c r="H240" s="144">
        <f t="shared" si="3"/>
        <v>0</v>
      </c>
    </row>
    <row r="241" spans="1:8" ht="12.75" outlineLevel="7">
      <c r="A241" s="138" t="s">
        <v>1067</v>
      </c>
      <c r="B241" s="143" t="s">
        <v>256</v>
      </c>
      <c r="C241" s="138" t="s">
        <v>598</v>
      </c>
      <c r="D241" s="138" t="s">
        <v>257</v>
      </c>
      <c r="E241" s="138"/>
      <c r="F241" s="130">
        <v>11.9</v>
      </c>
      <c r="G241" s="130">
        <v>0</v>
      </c>
      <c r="H241" s="144">
        <f t="shared" si="3"/>
        <v>0</v>
      </c>
    </row>
    <row r="242" spans="1:8" ht="12.75" outlineLevel="7">
      <c r="A242" s="138" t="s">
        <v>1068</v>
      </c>
      <c r="B242" s="143" t="s">
        <v>200</v>
      </c>
      <c r="C242" s="138" t="s">
        <v>598</v>
      </c>
      <c r="D242" s="138" t="s">
        <v>257</v>
      </c>
      <c r="E242" s="138" t="s">
        <v>29</v>
      </c>
      <c r="F242" s="130">
        <v>11.9</v>
      </c>
      <c r="G242" s="130">
        <v>0</v>
      </c>
      <c r="H242" s="144">
        <f t="shared" si="3"/>
        <v>0</v>
      </c>
    </row>
    <row r="243" spans="1:8" ht="12.75" outlineLevel="7">
      <c r="A243" s="138" t="s">
        <v>1069</v>
      </c>
      <c r="B243" s="143" t="s">
        <v>54</v>
      </c>
      <c r="C243" s="138" t="s">
        <v>598</v>
      </c>
      <c r="D243" s="138" t="s">
        <v>257</v>
      </c>
      <c r="E243" s="138" t="s">
        <v>55</v>
      </c>
      <c r="F243" s="130">
        <v>11.9</v>
      </c>
      <c r="G243" s="130">
        <v>0</v>
      </c>
      <c r="H243" s="144">
        <f t="shared" si="3"/>
        <v>0</v>
      </c>
    </row>
    <row r="244" spans="1:8" ht="22.5" outlineLevel="1">
      <c r="A244" s="138" t="s">
        <v>1070</v>
      </c>
      <c r="B244" s="143" t="s">
        <v>601</v>
      </c>
      <c r="C244" s="138" t="s">
        <v>602</v>
      </c>
      <c r="D244" s="138"/>
      <c r="E244" s="138"/>
      <c r="F244" s="130">
        <v>3496.8</v>
      </c>
      <c r="G244" s="130">
        <v>3488.9</v>
      </c>
      <c r="H244" s="144">
        <f t="shared" si="3"/>
        <v>99.77407915808739</v>
      </c>
    </row>
    <row r="245" spans="1:8" ht="45" outlineLevel="2">
      <c r="A245" s="138" t="s">
        <v>1071</v>
      </c>
      <c r="B245" s="143" t="s">
        <v>1420</v>
      </c>
      <c r="C245" s="138" t="s">
        <v>1421</v>
      </c>
      <c r="D245" s="138"/>
      <c r="E245" s="138"/>
      <c r="F245" s="130">
        <v>2332.9</v>
      </c>
      <c r="G245" s="130">
        <v>2332.8</v>
      </c>
      <c r="H245" s="144">
        <f t="shared" si="3"/>
        <v>99.99571348964808</v>
      </c>
    </row>
    <row r="246" spans="1:8" ht="56.25" outlineLevel="3">
      <c r="A246" s="138" t="s">
        <v>1072</v>
      </c>
      <c r="B246" s="143" t="s">
        <v>603</v>
      </c>
      <c r="C246" s="138" t="s">
        <v>604</v>
      </c>
      <c r="D246" s="138"/>
      <c r="E246" s="138"/>
      <c r="F246" s="130">
        <v>1728.2</v>
      </c>
      <c r="G246" s="130">
        <v>1728.1</v>
      </c>
      <c r="H246" s="144">
        <f t="shared" si="3"/>
        <v>99.9942136326814</v>
      </c>
    </row>
    <row r="247" spans="1:8" ht="22.5" outlineLevel="7">
      <c r="A247" s="138" t="s">
        <v>1073</v>
      </c>
      <c r="B247" s="143" t="s">
        <v>451</v>
      </c>
      <c r="C247" s="138" t="s">
        <v>604</v>
      </c>
      <c r="D247" s="138" t="s">
        <v>208</v>
      </c>
      <c r="E247" s="138"/>
      <c r="F247" s="130">
        <v>143.5</v>
      </c>
      <c r="G247" s="130">
        <v>143.4</v>
      </c>
      <c r="H247" s="144">
        <f t="shared" si="3"/>
        <v>99.93031358885018</v>
      </c>
    </row>
    <row r="248" spans="1:8" ht="22.5" outlineLevel="7">
      <c r="A248" s="138" t="s">
        <v>1074</v>
      </c>
      <c r="B248" s="143" t="s">
        <v>209</v>
      </c>
      <c r="C248" s="138" t="s">
        <v>604</v>
      </c>
      <c r="D248" s="138" t="s">
        <v>210</v>
      </c>
      <c r="E248" s="138"/>
      <c r="F248" s="130">
        <v>143.5</v>
      </c>
      <c r="G248" s="130">
        <v>143.4</v>
      </c>
      <c r="H248" s="144">
        <f t="shared" si="3"/>
        <v>99.93031358885018</v>
      </c>
    </row>
    <row r="249" spans="1:8" ht="12.75" outlineLevel="7">
      <c r="A249" s="138" t="s">
        <v>1075</v>
      </c>
      <c r="B249" s="143" t="s">
        <v>200</v>
      </c>
      <c r="C249" s="138" t="s">
        <v>604</v>
      </c>
      <c r="D249" s="138" t="s">
        <v>210</v>
      </c>
      <c r="E249" s="138" t="s">
        <v>29</v>
      </c>
      <c r="F249" s="130">
        <v>143.5</v>
      </c>
      <c r="G249" s="130">
        <v>143.4</v>
      </c>
      <c r="H249" s="144">
        <f t="shared" si="3"/>
        <v>99.93031358885018</v>
      </c>
    </row>
    <row r="250" spans="1:8" ht="12.75" outlineLevel="7">
      <c r="A250" s="138" t="s">
        <v>1076</v>
      </c>
      <c r="B250" s="143" t="s">
        <v>849</v>
      </c>
      <c r="C250" s="138" t="s">
        <v>604</v>
      </c>
      <c r="D250" s="138" t="s">
        <v>210</v>
      </c>
      <c r="E250" s="138" t="s">
        <v>30</v>
      </c>
      <c r="F250" s="130">
        <v>143.5</v>
      </c>
      <c r="G250" s="130">
        <v>143.4</v>
      </c>
      <c r="H250" s="144">
        <f t="shared" si="3"/>
        <v>99.93031358885018</v>
      </c>
    </row>
    <row r="251" spans="1:8" ht="22.5" outlineLevel="7">
      <c r="A251" s="138" t="s">
        <v>1077</v>
      </c>
      <c r="B251" s="143" t="s">
        <v>254</v>
      </c>
      <c r="C251" s="138" t="s">
        <v>604</v>
      </c>
      <c r="D251" s="138" t="s">
        <v>255</v>
      </c>
      <c r="E251" s="138"/>
      <c r="F251" s="130">
        <v>1584.7</v>
      </c>
      <c r="G251" s="130">
        <v>1584.7</v>
      </c>
      <c r="H251" s="144">
        <f t="shared" si="3"/>
        <v>100</v>
      </c>
    </row>
    <row r="252" spans="1:8" ht="12.75" outlineLevel="7">
      <c r="A252" s="138" t="s">
        <v>1078</v>
      </c>
      <c r="B252" s="143" t="s">
        <v>256</v>
      </c>
      <c r="C252" s="138" t="s">
        <v>604</v>
      </c>
      <c r="D252" s="138" t="s">
        <v>257</v>
      </c>
      <c r="E252" s="138"/>
      <c r="F252" s="130">
        <v>1584.7</v>
      </c>
      <c r="G252" s="130">
        <v>1584.7</v>
      </c>
      <c r="H252" s="144">
        <f t="shared" si="3"/>
        <v>100</v>
      </c>
    </row>
    <row r="253" spans="1:8" ht="12.75" outlineLevel="7">
      <c r="A253" s="138" t="s">
        <v>1079</v>
      </c>
      <c r="B253" s="143" t="s">
        <v>200</v>
      </c>
      <c r="C253" s="138" t="s">
        <v>604</v>
      </c>
      <c r="D253" s="138" t="s">
        <v>257</v>
      </c>
      <c r="E253" s="138" t="s">
        <v>29</v>
      </c>
      <c r="F253" s="130">
        <v>1584.7</v>
      </c>
      <c r="G253" s="130">
        <v>1584.7</v>
      </c>
      <c r="H253" s="144">
        <f t="shared" si="3"/>
        <v>100</v>
      </c>
    </row>
    <row r="254" spans="1:8" ht="12.75" outlineLevel="7">
      <c r="A254" s="138" t="s">
        <v>210</v>
      </c>
      <c r="B254" s="143" t="s">
        <v>849</v>
      </c>
      <c r="C254" s="138" t="s">
        <v>604</v>
      </c>
      <c r="D254" s="138" t="s">
        <v>257</v>
      </c>
      <c r="E254" s="138" t="s">
        <v>30</v>
      </c>
      <c r="F254" s="130">
        <v>1584.7</v>
      </c>
      <c r="G254" s="130">
        <v>1584.7</v>
      </c>
      <c r="H254" s="144">
        <f t="shared" si="3"/>
        <v>100</v>
      </c>
    </row>
    <row r="255" spans="1:8" ht="112.5" outlineLevel="3">
      <c r="A255" s="138" t="s">
        <v>1080</v>
      </c>
      <c r="B255" s="143" t="s">
        <v>605</v>
      </c>
      <c r="C255" s="138" t="s">
        <v>606</v>
      </c>
      <c r="D255" s="138"/>
      <c r="E255" s="138"/>
      <c r="F255" s="130">
        <v>604.7</v>
      </c>
      <c r="G255" s="130">
        <v>604.7</v>
      </c>
      <c r="H255" s="144">
        <f t="shared" si="3"/>
        <v>100</v>
      </c>
    </row>
    <row r="256" spans="1:8" ht="22.5" outlineLevel="7">
      <c r="A256" s="138" t="s">
        <v>1081</v>
      </c>
      <c r="B256" s="143" t="s">
        <v>451</v>
      </c>
      <c r="C256" s="138" t="s">
        <v>606</v>
      </c>
      <c r="D256" s="138" t="s">
        <v>208</v>
      </c>
      <c r="E256" s="138"/>
      <c r="F256" s="130">
        <v>604.7</v>
      </c>
      <c r="G256" s="130">
        <v>604.7</v>
      </c>
      <c r="H256" s="144">
        <f t="shared" si="3"/>
        <v>100</v>
      </c>
    </row>
    <row r="257" spans="1:8" ht="22.5" outlineLevel="7">
      <c r="A257" s="138" t="s">
        <v>1082</v>
      </c>
      <c r="B257" s="143" t="s">
        <v>209</v>
      </c>
      <c r="C257" s="138" t="s">
        <v>606</v>
      </c>
      <c r="D257" s="138" t="s">
        <v>210</v>
      </c>
      <c r="E257" s="138"/>
      <c r="F257" s="130">
        <v>604.7</v>
      </c>
      <c r="G257" s="130">
        <v>604.7</v>
      </c>
      <c r="H257" s="144">
        <f t="shared" si="3"/>
        <v>100</v>
      </c>
    </row>
    <row r="258" spans="1:8" ht="12.75" outlineLevel="7">
      <c r="A258" s="138" t="s">
        <v>1085</v>
      </c>
      <c r="B258" s="143" t="s">
        <v>200</v>
      </c>
      <c r="C258" s="138" t="s">
        <v>606</v>
      </c>
      <c r="D258" s="138" t="s">
        <v>210</v>
      </c>
      <c r="E258" s="138" t="s">
        <v>29</v>
      </c>
      <c r="F258" s="130">
        <v>604.7</v>
      </c>
      <c r="G258" s="130">
        <v>604.7</v>
      </c>
      <c r="H258" s="144">
        <f t="shared" si="3"/>
        <v>100</v>
      </c>
    </row>
    <row r="259" spans="1:8" ht="12.75" outlineLevel="7">
      <c r="A259" s="138" t="s">
        <v>1086</v>
      </c>
      <c r="B259" s="143" t="s">
        <v>849</v>
      </c>
      <c r="C259" s="138" t="s">
        <v>606</v>
      </c>
      <c r="D259" s="138" t="s">
        <v>210</v>
      </c>
      <c r="E259" s="138" t="s">
        <v>30</v>
      </c>
      <c r="F259" s="130">
        <v>604.7</v>
      </c>
      <c r="G259" s="130">
        <v>604.7</v>
      </c>
      <c r="H259" s="144">
        <f t="shared" si="3"/>
        <v>100</v>
      </c>
    </row>
    <row r="260" spans="1:8" ht="45" outlineLevel="2">
      <c r="A260" s="138" t="s">
        <v>1087</v>
      </c>
      <c r="B260" s="143" t="s">
        <v>607</v>
      </c>
      <c r="C260" s="138" t="s">
        <v>608</v>
      </c>
      <c r="D260" s="138"/>
      <c r="E260" s="138"/>
      <c r="F260" s="130">
        <v>153.6</v>
      </c>
      <c r="G260" s="130">
        <v>153.6</v>
      </c>
      <c r="H260" s="144">
        <f t="shared" si="3"/>
        <v>100</v>
      </c>
    </row>
    <row r="261" spans="1:8" ht="22.5" outlineLevel="7">
      <c r="A261" s="138" t="s">
        <v>1089</v>
      </c>
      <c r="B261" s="143" t="s">
        <v>451</v>
      </c>
      <c r="C261" s="138" t="s">
        <v>608</v>
      </c>
      <c r="D261" s="138" t="s">
        <v>208</v>
      </c>
      <c r="E261" s="138"/>
      <c r="F261" s="130">
        <v>153.6</v>
      </c>
      <c r="G261" s="130">
        <v>153.6</v>
      </c>
      <c r="H261" s="144">
        <f t="shared" si="3"/>
        <v>100</v>
      </c>
    </row>
    <row r="262" spans="1:8" ht="22.5" outlineLevel="7">
      <c r="A262" s="138" t="s">
        <v>1090</v>
      </c>
      <c r="B262" s="143" t="s">
        <v>209</v>
      </c>
      <c r="C262" s="138" t="s">
        <v>608</v>
      </c>
      <c r="D262" s="138" t="s">
        <v>210</v>
      </c>
      <c r="E262" s="138"/>
      <c r="F262" s="130">
        <v>153.6</v>
      </c>
      <c r="G262" s="130">
        <v>153.6</v>
      </c>
      <c r="H262" s="144">
        <f t="shared" si="3"/>
        <v>100</v>
      </c>
    </row>
    <row r="263" spans="1:8" ht="12.75" outlineLevel="7">
      <c r="A263" s="138" t="s">
        <v>1091</v>
      </c>
      <c r="B263" s="143" t="s">
        <v>200</v>
      </c>
      <c r="C263" s="138" t="s">
        <v>608</v>
      </c>
      <c r="D263" s="138" t="s">
        <v>210</v>
      </c>
      <c r="E263" s="138" t="s">
        <v>29</v>
      </c>
      <c r="F263" s="130">
        <v>153.6</v>
      </c>
      <c r="G263" s="130">
        <v>153.6</v>
      </c>
      <c r="H263" s="144">
        <f t="shared" si="3"/>
        <v>100</v>
      </c>
    </row>
    <row r="264" spans="1:8" ht="12.75" outlineLevel="7">
      <c r="A264" s="138" t="s">
        <v>1092</v>
      </c>
      <c r="B264" s="143" t="s">
        <v>849</v>
      </c>
      <c r="C264" s="138" t="s">
        <v>608</v>
      </c>
      <c r="D264" s="138" t="s">
        <v>210</v>
      </c>
      <c r="E264" s="138" t="s">
        <v>30</v>
      </c>
      <c r="F264" s="130">
        <v>153.6</v>
      </c>
      <c r="G264" s="130">
        <v>153.6</v>
      </c>
      <c r="H264" s="144">
        <f t="shared" si="3"/>
        <v>100</v>
      </c>
    </row>
    <row r="265" spans="1:8" ht="78.75" outlineLevel="2">
      <c r="A265" s="138" t="s">
        <v>1093</v>
      </c>
      <c r="B265" s="143" t="s">
        <v>609</v>
      </c>
      <c r="C265" s="138" t="s">
        <v>610</v>
      </c>
      <c r="D265" s="138"/>
      <c r="E265" s="138"/>
      <c r="F265" s="130">
        <v>740.7</v>
      </c>
      <c r="G265" s="130">
        <v>740.6</v>
      </c>
      <c r="H265" s="144">
        <f t="shared" si="3"/>
        <v>99.98649925745916</v>
      </c>
    </row>
    <row r="266" spans="1:8" ht="22.5" outlineLevel="7">
      <c r="A266" s="138" t="s">
        <v>1094</v>
      </c>
      <c r="B266" s="143" t="s">
        <v>451</v>
      </c>
      <c r="C266" s="138" t="s">
        <v>610</v>
      </c>
      <c r="D266" s="138" t="s">
        <v>208</v>
      </c>
      <c r="E266" s="138"/>
      <c r="F266" s="130">
        <v>61.5</v>
      </c>
      <c r="G266" s="130">
        <v>61.4</v>
      </c>
      <c r="H266" s="144">
        <f t="shared" si="3"/>
        <v>99.83739837398373</v>
      </c>
    </row>
    <row r="267" spans="1:8" ht="22.5" outlineLevel="7">
      <c r="A267" s="138" t="s">
        <v>1095</v>
      </c>
      <c r="B267" s="143" t="s">
        <v>209</v>
      </c>
      <c r="C267" s="138" t="s">
        <v>610</v>
      </c>
      <c r="D267" s="138" t="s">
        <v>210</v>
      </c>
      <c r="E267" s="138"/>
      <c r="F267" s="130">
        <v>61.5</v>
      </c>
      <c r="G267" s="130">
        <v>61.4</v>
      </c>
      <c r="H267" s="144">
        <f t="shared" si="3"/>
        <v>99.83739837398373</v>
      </c>
    </row>
    <row r="268" spans="1:8" ht="12.75" outlineLevel="7">
      <c r="A268" s="138" t="s">
        <v>1096</v>
      </c>
      <c r="B268" s="143" t="s">
        <v>200</v>
      </c>
      <c r="C268" s="138" t="s">
        <v>610</v>
      </c>
      <c r="D268" s="138" t="s">
        <v>210</v>
      </c>
      <c r="E268" s="138" t="s">
        <v>29</v>
      </c>
      <c r="F268" s="130">
        <v>61.5</v>
      </c>
      <c r="G268" s="130">
        <v>61.4</v>
      </c>
      <c r="H268" s="144">
        <f t="shared" si="3"/>
        <v>99.83739837398373</v>
      </c>
    </row>
    <row r="269" spans="1:8" ht="12.75" outlineLevel="7">
      <c r="A269" s="138" t="s">
        <v>1097</v>
      </c>
      <c r="B269" s="143" t="s">
        <v>849</v>
      </c>
      <c r="C269" s="138" t="s">
        <v>610</v>
      </c>
      <c r="D269" s="138" t="s">
        <v>210</v>
      </c>
      <c r="E269" s="138" t="s">
        <v>30</v>
      </c>
      <c r="F269" s="130">
        <v>61.5</v>
      </c>
      <c r="G269" s="130">
        <v>61.4</v>
      </c>
      <c r="H269" s="144">
        <f t="shared" si="3"/>
        <v>99.83739837398373</v>
      </c>
    </row>
    <row r="270" spans="1:8" ht="22.5" outlineLevel="7">
      <c r="A270" s="138" t="s">
        <v>1098</v>
      </c>
      <c r="B270" s="143" t="s">
        <v>254</v>
      </c>
      <c r="C270" s="138" t="s">
        <v>610</v>
      </c>
      <c r="D270" s="138" t="s">
        <v>255</v>
      </c>
      <c r="E270" s="138"/>
      <c r="F270" s="130">
        <v>679.2</v>
      </c>
      <c r="G270" s="130">
        <v>679.2</v>
      </c>
      <c r="H270" s="144">
        <f t="shared" si="3"/>
        <v>100</v>
      </c>
    </row>
    <row r="271" spans="1:8" ht="12.75" outlineLevel="7">
      <c r="A271" s="138" t="s">
        <v>1099</v>
      </c>
      <c r="B271" s="143" t="s">
        <v>256</v>
      </c>
      <c r="C271" s="138" t="s">
        <v>610</v>
      </c>
      <c r="D271" s="138" t="s">
        <v>257</v>
      </c>
      <c r="E271" s="138"/>
      <c r="F271" s="130">
        <v>679.2</v>
      </c>
      <c r="G271" s="130">
        <v>679.2</v>
      </c>
      <c r="H271" s="144">
        <f t="shared" si="3"/>
        <v>100</v>
      </c>
    </row>
    <row r="272" spans="1:8" ht="12.75" outlineLevel="7">
      <c r="A272" s="138" t="s">
        <v>1100</v>
      </c>
      <c r="B272" s="143" t="s">
        <v>200</v>
      </c>
      <c r="C272" s="138" t="s">
        <v>610</v>
      </c>
      <c r="D272" s="138" t="s">
        <v>257</v>
      </c>
      <c r="E272" s="138" t="s">
        <v>29</v>
      </c>
      <c r="F272" s="130">
        <v>679.2</v>
      </c>
      <c r="G272" s="130">
        <v>679.2</v>
      </c>
      <c r="H272" s="144">
        <f aca="true" t="shared" si="4" ref="H272:H335">G272/F272*100</f>
        <v>100</v>
      </c>
    </row>
    <row r="273" spans="1:8" ht="12.75" outlineLevel="7">
      <c r="A273" s="138" t="s">
        <v>1101</v>
      </c>
      <c r="B273" s="143" t="s">
        <v>849</v>
      </c>
      <c r="C273" s="138" t="s">
        <v>610</v>
      </c>
      <c r="D273" s="138" t="s">
        <v>257</v>
      </c>
      <c r="E273" s="138" t="s">
        <v>30</v>
      </c>
      <c r="F273" s="130">
        <v>679.2</v>
      </c>
      <c r="G273" s="130">
        <v>679.2</v>
      </c>
      <c r="H273" s="144">
        <f t="shared" si="4"/>
        <v>100</v>
      </c>
    </row>
    <row r="274" spans="1:8" ht="112.5" outlineLevel="2">
      <c r="A274" s="138" t="s">
        <v>1102</v>
      </c>
      <c r="B274" s="143" t="s">
        <v>611</v>
      </c>
      <c r="C274" s="138" t="s">
        <v>612</v>
      </c>
      <c r="D274" s="138"/>
      <c r="E274" s="138"/>
      <c r="F274" s="130">
        <v>269.6</v>
      </c>
      <c r="G274" s="130">
        <v>261.9</v>
      </c>
      <c r="H274" s="144">
        <f t="shared" si="4"/>
        <v>97.14391691394657</v>
      </c>
    </row>
    <row r="275" spans="1:8" ht="22.5" outlineLevel="7">
      <c r="A275" s="138" t="s">
        <v>1103</v>
      </c>
      <c r="B275" s="143" t="s">
        <v>451</v>
      </c>
      <c r="C275" s="138" t="s">
        <v>612</v>
      </c>
      <c r="D275" s="138" t="s">
        <v>208</v>
      </c>
      <c r="E275" s="138"/>
      <c r="F275" s="130">
        <v>269.6</v>
      </c>
      <c r="G275" s="130">
        <v>261.9</v>
      </c>
      <c r="H275" s="144">
        <f t="shared" si="4"/>
        <v>97.14391691394657</v>
      </c>
    </row>
    <row r="276" spans="1:8" ht="22.5" outlineLevel="7">
      <c r="A276" s="138" t="s">
        <v>1104</v>
      </c>
      <c r="B276" s="143" t="s">
        <v>209</v>
      </c>
      <c r="C276" s="138" t="s">
        <v>612</v>
      </c>
      <c r="D276" s="138" t="s">
        <v>210</v>
      </c>
      <c r="E276" s="138"/>
      <c r="F276" s="130">
        <v>269.6</v>
      </c>
      <c r="G276" s="130">
        <v>261.9</v>
      </c>
      <c r="H276" s="144">
        <f t="shared" si="4"/>
        <v>97.14391691394657</v>
      </c>
    </row>
    <row r="277" spans="1:8" ht="12.75" outlineLevel="7">
      <c r="A277" s="138" t="s">
        <v>1105</v>
      </c>
      <c r="B277" s="143" t="s">
        <v>200</v>
      </c>
      <c r="C277" s="138" t="s">
        <v>612</v>
      </c>
      <c r="D277" s="138" t="s">
        <v>210</v>
      </c>
      <c r="E277" s="138" t="s">
        <v>29</v>
      </c>
      <c r="F277" s="130">
        <v>269.6</v>
      </c>
      <c r="G277" s="130">
        <v>261.9</v>
      </c>
      <c r="H277" s="144">
        <f t="shared" si="4"/>
        <v>97.14391691394657</v>
      </c>
    </row>
    <row r="278" spans="1:8" ht="12.75" outlineLevel="7">
      <c r="A278" s="138" t="s">
        <v>1106</v>
      </c>
      <c r="B278" s="143" t="s">
        <v>849</v>
      </c>
      <c r="C278" s="138" t="s">
        <v>612</v>
      </c>
      <c r="D278" s="138" t="s">
        <v>210</v>
      </c>
      <c r="E278" s="138" t="s">
        <v>30</v>
      </c>
      <c r="F278" s="130">
        <v>269.6</v>
      </c>
      <c r="G278" s="130">
        <v>261.9</v>
      </c>
      <c r="H278" s="144">
        <f t="shared" si="4"/>
        <v>97.14391691394657</v>
      </c>
    </row>
    <row r="279" spans="1:8" ht="22.5" outlineLevel="1">
      <c r="A279" s="138" t="s">
        <v>1107</v>
      </c>
      <c r="B279" s="143" t="s">
        <v>1040</v>
      </c>
      <c r="C279" s="138" t="s">
        <v>1041</v>
      </c>
      <c r="D279" s="138"/>
      <c r="E279" s="138"/>
      <c r="F279" s="130">
        <v>1091.7</v>
      </c>
      <c r="G279" s="130">
        <v>1021.1</v>
      </c>
      <c r="H279" s="144">
        <f t="shared" si="4"/>
        <v>93.53302189246129</v>
      </c>
    </row>
    <row r="280" spans="1:8" ht="78.75" outlineLevel="2">
      <c r="A280" s="138" t="s">
        <v>1108</v>
      </c>
      <c r="B280" s="143" t="s">
        <v>1043</v>
      </c>
      <c r="C280" s="138" t="s">
        <v>1044</v>
      </c>
      <c r="D280" s="138"/>
      <c r="E280" s="138"/>
      <c r="F280" s="130">
        <v>1080.8</v>
      </c>
      <c r="G280" s="130">
        <v>1010.9</v>
      </c>
      <c r="H280" s="144">
        <f t="shared" si="4"/>
        <v>93.53256846780164</v>
      </c>
    </row>
    <row r="281" spans="1:8" ht="22.5" outlineLevel="7">
      <c r="A281" s="138" t="s">
        <v>1109</v>
      </c>
      <c r="B281" s="143" t="s">
        <v>451</v>
      </c>
      <c r="C281" s="138" t="s">
        <v>1044</v>
      </c>
      <c r="D281" s="138" t="s">
        <v>208</v>
      </c>
      <c r="E281" s="138"/>
      <c r="F281" s="130">
        <v>1080.8</v>
      </c>
      <c r="G281" s="130">
        <v>1010.9</v>
      </c>
      <c r="H281" s="144">
        <f t="shared" si="4"/>
        <v>93.53256846780164</v>
      </c>
    </row>
    <row r="282" spans="1:8" ht="22.5" outlineLevel="7">
      <c r="A282" s="138" t="s">
        <v>1110</v>
      </c>
      <c r="B282" s="143" t="s">
        <v>209</v>
      </c>
      <c r="C282" s="138" t="s">
        <v>1044</v>
      </c>
      <c r="D282" s="138" t="s">
        <v>210</v>
      </c>
      <c r="E282" s="138"/>
      <c r="F282" s="130">
        <v>1080.8</v>
      </c>
      <c r="G282" s="130">
        <v>1010.9</v>
      </c>
      <c r="H282" s="144">
        <f t="shared" si="4"/>
        <v>93.53256846780164</v>
      </c>
    </row>
    <row r="283" spans="1:8" ht="12.75" outlineLevel="7">
      <c r="A283" s="138" t="s">
        <v>1111</v>
      </c>
      <c r="B283" s="143" t="s">
        <v>200</v>
      </c>
      <c r="C283" s="138" t="s">
        <v>1044</v>
      </c>
      <c r="D283" s="138" t="s">
        <v>210</v>
      </c>
      <c r="E283" s="138" t="s">
        <v>29</v>
      </c>
      <c r="F283" s="130">
        <v>1080.8</v>
      </c>
      <c r="G283" s="130">
        <v>1010.9</v>
      </c>
      <c r="H283" s="144">
        <f t="shared" si="4"/>
        <v>93.53256846780164</v>
      </c>
    </row>
    <row r="284" spans="1:8" ht="12.75" outlineLevel="7">
      <c r="A284" s="138" t="s">
        <v>1112</v>
      </c>
      <c r="B284" s="143" t="s">
        <v>52</v>
      </c>
      <c r="C284" s="138" t="s">
        <v>1044</v>
      </c>
      <c r="D284" s="138" t="s">
        <v>210</v>
      </c>
      <c r="E284" s="138" t="s">
        <v>53</v>
      </c>
      <c r="F284" s="130">
        <v>1080.8</v>
      </c>
      <c r="G284" s="130">
        <v>1010.9</v>
      </c>
      <c r="H284" s="144">
        <f t="shared" si="4"/>
        <v>93.53256846780164</v>
      </c>
    </row>
    <row r="285" spans="1:8" ht="78.75" outlineLevel="2">
      <c r="A285" s="138" t="s">
        <v>1113</v>
      </c>
      <c r="B285" s="143" t="s">
        <v>1047</v>
      </c>
      <c r="C285" s="138" t="s">
        <v>1048</v>
      </c>
      <c r="D285" s="138"/>
      <c r="E285" s="138"/>
      <c r="F285" s="130">
        <v>10.9</v>
      </c>
      <c r="G285" s="130">
        <v>10.2</v>
      </c>
      <c r="H285" s="144">
        <f t="shared" si="4"/>
        <v>93.57798165137613</v>
      </c>
    </row>
    <row r="286" spans="1:8" ht="22.5" outlineLevel="7">
      <c r="A286" s="138" t="s">
        <v>1114</v>
      </c>
      <c r="B286" s="143" t="s">
        <v>451</v>
      </c>
      <c r="C286" s="138" t="s">
        <v>1048</v>
      </c>
      <c r="D286" s="138" t="s">
        <v>208</v>
      </c>
      <c r="E286" s="138"/>
      <c r="F286" s="130">
        <v>10.9</v>
      </c>
      <c r="G286" s="130">
        <v>10.2</v>
      </c>
      <c r="H286" s="144">
        <f t="shared" si="4"/>
        <v>93.57798165137613</v>
      </c>
    </row>
    <row r="287" spans="1:8" ht="22.5" outlineLevel="7">
      <c r="A287" s="138" t="s">
        <v>1115</v>
      </c>
      <c r="B287" s="143" t="s">
        <v>209</v>
      </c>
      <c r="C287" s="138" t="s">
        <v>1048</v>
      </c>
      <c r="D287" s="138" t="s">
        <v>210</v>
      </c>
      <c r="E287" s="138"/>
      <c r="F287" s="130">
        <v>10.9</v>
      </c>
      <c r="G287" s="130">
        <v>10.2</v>
      </c>
      <c r="H287" s="144">
        <f t="shared" si="4"/>
        <v>93.57798165137613</v>
      </c>
    </row>
    <row r="288" spans="1:8" ht="12.75" outlineLevel="7">
      <c r="A288" s="138" t="s">
        <v>1116</v>
      </c>
      <c r="B288" s="143" t="s">
        <v>200</v>
      </c>
      <c r="C288" s="138" t="s">
        <v>1048</v>
      </c>
      <c r="D288" s="138" t="s">
        <v>210</v>
      </c>
      <c r="E288" s="138" t="s">
        <v>29</v>
      </c>
      <c r="F288" s="130">
        <v>10.9</v>
      </c>
      <c r="G288" s="130">
        <v>10.2</v>
      </c>
      <c r="H288" s="144">
        <f t="shared" si="4"/>
        <v>93.57798165137613</v>
      </c>
    </row>
    <row r="289" spans="1:8" ht="12.75" outlineLevel="7">
      <c r="A289" s="138" t="s">
        <v>1117</v>
      </c>
      <c r="B289" s="143" t="s">
        <v>52</v>
      </c>
      <c r="C289" s="138" t="s">
        <v>1048</v>
      </c>
      <c r="D289" s="138" t="s">
        <v>210</v>
      </c>
      <c r="E289" s="138" t="s">
        <v>53</v>
      </c>
      <c r="F289" s="130">
        <v>10.9</v>
      </c>
      <c r="G289" s="130">
        <v>10.2</v>
      </c>
      <c r="H289" s="144">
        <f t="shared" si="4"/>
        <v>93.57798165137613</v>
      </c>
    </row>
    <row r="290" spans="1:8" ht="22.5" outlineLevel="1">
      <c r="A290" s="138" t="s">
        <v>1118</v>
      </c>
      <c r="B290" s="143" t="s">
        <v>613</v>
      </c>
      <c r="C290" s="138" t="s">
        <v>614</v>
      </c>
      <c r="D290" s="138"/>
      <c r="E290" s="138"/>
      <c r="F290" s="130">
        <v>18417.4</v>
      </c>
      <c r="G290" s="130">
        <v>18287</v>
      </c>
      <c r="H290" s="144">
        <f t="shared" si="4"/>
        <v>99.29197389425217</v>
      </c>
    </row>
    <row r="291" spans="1:8" ht="101.25" outlineLevel="2">
      <c r="A291" s="138" t="s">
        <v>1119</v>
      </c>
      <c r="B291" s="143" t="s">
        <v>1449</v>
      </c>
      <c r="C291" s="138" t="s">
        <v>1450</v>
      </c>
      <c r="D291" s="138"/>
      <c r="E291" s="138"/>
      <c r="F291" s="130">
        <v>247.7</v>
      </c>
      <c r="G291" s="130">
        <v>247.7</v>
      </c>
      <c r="H291" s="144">
        <f t="shared" si="4"/>
        <v>100</v>
      </c>
    </row>
    <row r="292" spans="1:8" ht="45" outlineLevel="7">
      <c r="A292" s="138" t="s">
        <v>1120</v>
      </c>
      <c r="B292" s="143" t="s">
        <v>205</v>
      </c>
      <c r="C292" s="138" t="s">
        <v>1450</v>
      </c>
      <c r="D292" s="138" t="s">
        <v>206</v>
      </c>
      <c r="E292" s="138"/>
      <c r="F292" s="130">
        <v>247.7</v>
      </c>
      <c r="G292" s="130">
        <v>247.7</v>
      </c>
      <c r="H292" s="144">
        <f t="shared" si="4"/>
        <v>100</v>
      </c>
    </row>
    <row r="293" spans="1:8" ht="12.75" outlineLevel="7">
      <c r="A293" s="138" t="s">
        <v>1123</v>
      </c>
      <c r="B293" s="143" t="s">
        <v>251</v>
      </c>
      <c r="C293" s="138" t="s">
        <v>1450</v>
      </c>
      <c r="D293" s="138" t="s">
        <v>120</v>
      </c>
      <c r="E293" s="138"/>
      <c r="F293" s="130">
        <v>247.7</v>
      </c>
      <c r="G293" s="130">
        <v>247.7</v>
      </c>
      <c r="H293" s="144">
        <f t="shared" si="4"/>
        <v>100</v>
      </c>
    </row>
    <row r="294" spans="1:8" ht="12.75" outlineLevel="7">
      <c r="A294" s="138" t="s">
        <v>1126</v>
      </c>
      <c r="B294" s="143" t="s">
        <v>200</v>
      </c>
      <c r="C294" s="138" t="s">
        <v>1450</v>
      </c>
      <c r="D294" s="138" t="s">
        <v>120</v>
      </c>
      <c r="E294" s="138" t="s">
        <v>29</v>
      </c>
      <c r="F294" s="130">
        <v>247.7</v>
      </c>
      <c r="G294" s="130">
        <v>247.7</v>
      </c>
      <c r="H294" s="144">
        <f t="shared" si="4"/>
        <v>100</v>
      </c>
    </row>
    <row r="295" spans="1:8" ht="12.75" outlineLevel="7">
      <c r="A295" s="138" t="s">
        <v>1127</v>
      </c>
      <c r="B295" s="143" t="s">
        <v>56</v>
      </c>
      <c r="C295" s="138" t="s">
        <v>1450</v>
      </c>
      <c r="D295" s="138" t="s">
        <v>120</v>
      </c>
      <c r="E295" s="138" t="s">
        <v>57</v>
      </c>
      <c r="F295" s="130">
        <v>247.7</v>
      </c>
      <c r="G295" s="130">
        <v>247.7</v>
      </c>
      <c r="H295" s="144">
        <f t="shared" si="4"/>
        <v>100</v>
      </c>
    </row>
    <row r="296" spans="1:8" ht="56.25" outlineLevel="2">
      <c r="A296" s="138" t="s">
        <v>1128</v>
      </c>
      <c r="B296" s="143" t="s">
        <v>615</v>
      </c>
      <c r="C296" s="138" t="s">
        <v>616</v>
      </c>
      <c r="D296" s="138"/>
      <c r="E296" s="138"/>
      <c r="F296" s="130">
        <v>14372.3</v>
      </c>
      <c r="G296" s="130">
        <v>14246.4</v>
      </c>
      <c r="H296" s="144">
        <f t="shared" si="4"/>
        <v>99.12400937915295</v>
      </c>
    </row>
    <row r="297" spans="1:8" ht="45" outlineLevel="7">
      <c r="A297" s="138" t="s">
        <v>1129</v>
      </c>
      <c r="B297" s="143" t="s">
        <v>205</v>
      </c>
      <c r="C297" s="138" t="s">
        <v>616</v>
      </c>
      <c r="D297" s="138" t="s">
        <v>206</v>
      </c>
      <c r="E297" s="138"/>
      <c r="F297" s="130">
        <v>12765.4</v>
      </c>
      <c r="G297" s="130">
        <v>12765.3</v>
      </c>
      <c r="H297" s="144">
        <f t="shared" si="4"/>
        <v>99.99921663245962</v>
      </c>
    </row>
    <row r="298" spans="1:8" ht="12.75" outlineLevel="7">
      <c r="A298" s="138" t="s">
        <v>1130</v>
      </c>
      <c r="B298" s="143" t="s">
        <v>251</v>
      </c>
      <c r="C298" s="138" t="s">
        <v>616</v>
      </c>
      <c r="D298" s="138" t="s">
        <v>120</v>
      </c>
      <c r="E298" s="138"/>
      <c r="F298" s="130">
        <v>12765.4</v>
      </c>
      <c r="G298" s="130">
        <v>12765.3</v>
      </c>
      <c r="H298" s="144">
        <f t="shared" si="4"/>
        <v>99.99921663245962</v>
      </c>
    </row>
    <row r="299" spans="1:8" ht="12.75" outlineLevel="7">
      <c r="A299" s="138" t="s">
        <v>1131</v>
      </c>
      <c r="B299" s="143" t="s">
        <v>200</v>
      </c>
      <c r="C299" s="138" t="s">
        <v>616</v>
      </c>
      <c r="D299" s="138" t="s">
        <v>120</v>
      </c>
      <c r="E299" s="138" t="s">
        <v>29</v>
      </c>
      <c r="F299" s="130">
        <v>12765.4</v>
      </c>
      <c r="G299" s="130">
        <v>12765.3</v>
      </c>
      <c r="H299" s="144">
        <f t="shared" si="4"/>
        <v>99.99921663245962</v>
      </c>
    </row>
    <row r="300" spans="1:8" ht="12.75" outlineLevel="7">
      <c r="A300" s="138" t="s">
        <v>1132</v>
      </c>
      <c r="B300" s="143" t="s">
        <v>56</v>
      </c>
      <c r="C300" s="138" t="s">
        <v>616</v>
      </c>
      <c r="D300" s="138" t="s">
        <v>120</v>
      </c>
      <c r="E300" s="138" t="s">
        <v>57</v>
      </c>
      <c r="F300" s="130">
        <v>12765.4</v>
      </c>
      <c r="G300" s="130">
        <v>12765.3</v>
      </c>
      <c r="H300" s="144">
        <f t="shared" si="4"/>
        <v>99.99921663245962</v>
      </c>
    </row>
    <row r="301" spans="1:8" ht="22.5" outlineLevel="7">
      <c r="A301" s="138" t="s">
        <v>1133</v>
      </c>
      <c r="B301" s="143" t="s">
        <v>451</v>
      </c>
      <c r="C301" s="138" t="s">
        <v>616</v>
      </c>
      <c r="D301" s="138" t="s">
        <v>208</v>
      </c>
      <c r="E301" s="138"/>
      <c r="F301" s="130">
        <v>1594.9</v>
      </c>
      <c r="G301" s="130">
        <v>1471.7</v>
      </c>
      <c r="H301" s="144">
        <f t="shared" si="4"/>
        <v>92.27537776663114</v>
      </c>
    </row>
    <row r="302" spans="1:8" ht="22.5" outlineLevel="7">
      <c r="A302" s="138" t="s">
        <v>1134</v>
      </c>
      <c r="B302" s="143" t="s">
        <v>209</v>
      </c>
      <c r="C302" s="138" t="s">
        <v>616</v>
      </c>
      <c r="D302" s="138" t="s">
        <v>210</v>
      </c>
      <c r="E302" s="138"/>
      <c r="F302" s="130">
        <v>1594.9</v>
      </c>
      <c r="G302" s="130">
        <v>1471.7</v>
      </c>
      <c r="H302" s="144">
        <f t="shared" si="4"/>
        <v>92.27537776663114</v>
      </c>
    </row>
    <row r="303" spans="1:8" ht="12.75" outlineLevel="7">
      <c r="A303" s="138" t="s">
        <v>1135</v>
      </c>
      <c r="B303" s="143" t="s">
        <v>200</v>
      </c>
      <c r="C303" s="138" t="s">
        <v>616</v>
      </c>
      <c r="D303" s="138" t="s">
        <v>210</v>
      </c>
      <c r="E303" s="138" t="s">
        <v>29</v>
      </c>
      <c r="F303" s="130">
        <v>1594.9</v>
      </c>
      <c r="G303" s="130">
        <v>1471.7</v>
      </c>
      <c r="H303" s="144">
        <f t="shared" si="4"/>
        <v>92.27537776663114</v>
      </c>
    </row>
    <row r="304" spans="1:8" ht="12.75" outlineLevel="7">
      <c r="A304" s="138" t="s">
        <v>1136</v>
      </c>
      <c r="B304" s="143" t="s">
        <v>56</v>
      </c>
      <c r="C304" s="138" t="s">
        <v>616</v>
      </c>
      <c r="D304" s="138" t="s">
        <v>210</v>
      </c>
      <c r="E304" s="138" t="s">
        <v>57</v>
      </c>
      <c r="F304" s="130">
        <v>1594.9</v>
      </c>
      <c r="G304" s="130">
        <v>1471.7</v>
      </c>
      <c r="H304" s="144">
        <f t="shared" si="4"/>
        <v>92.27537776663114</v>
      </c>
    </row>
    <row r="305" spans="1:8" ht="12.75" outlineLevel="7">
      <c r="A305" s="138" t="s">
        <v>1137</v>
      </c>
      <c r="B305" s="143" t="s">
        <v>224</v>
      </c>
      <c r="C305" s="138" t="s">
        <v>616</v>
      </c>
      <c r="D305" s="138" t="s">
        <v>225</v>
      </c>
      <c r="E305" s="138"/>
      <c r="F305" s="130">
        <v>12</v>
      </c>
      <c r="G305" s="130">
        <v>9.4</v>
      </c>
      <c r="H305" s="144">
        <f t="shared" si="4"/>
        <v>78.33333333333333</v>
      </c>
    </row>
    <row r="306" spans="1:8" ht="12.75" outlineLevel="7">
      <c r="A306" s="138" t="s">
        <v>1140</v>
      </c>
      <c r="B306" s="143" t="s">
        <v>226</v>
      </c>
      <c r="C306" s="138" t="s">
        <v>616</v>
      </c>
      <c r="D306" s="138" t="s">
        <v>227</v>
      </c>
      <c r="E306" s="138"/>
      <c r="F306" s="130">
        <v>12</v>
      </c>
      <c r="G306" s="130">
        <v>9.4</v>
      </c>
      <c r="H306" s="144">
        <f t="shared" si="4"/>
        <v>78.33333333333333</v>
      </c>
    </row>
    <row r="307" spans="1:8" ht="12.75" outlineLevel="7">
      <c r="A307" s="138" t="s">
        <v>1141</v>
      </c>
      <c r="B307" s="143" t="s">
        <v>200</v>
      </c>
      <c r="C307" s="138" t="s">
        <v>616</v>
      </c>
      <c r="D307" s="138" t="s">
        <v>227</v>
      </c>
      <c r="E307" s="138" t="s">
        <v>29</v>
      </c>
      <c r="F307" s="130">
        <v>12</v>
      </c>
      <c r="G307" s="130">
        <v>9.4</v>
      </c>
      <c r="H307" s="144">
        <f t="shared" si="4"/>
        <v>78.33333333333333</v>
      </c>
    </row>
    <row r="308" spans="1:8" ht="12.75" outlineLevel="7">
      <c r="A308" s="138" t="s">
        <v>1142</v>
      </c>
      <c r="B308" s="143" t="s">
        <v>56</v>
      </c>
      <c r="C308" s="138" t="s">
        <v>616</v>
      </c>
      <c r="D308" s="138" t="s">
        <v>227</v>
      </c>
      <c r="E308" s="138" t="s">
        <v>57</v>
      </c>
      <c r="F308" s="130">
        <v>12</v>
      </c>
      <c r="G308" s="130">
        <v>9.4</v>
      </c>
      <c r="H308" s="144">
        <f t="shared" si="4"/>
        <v>78.33333333333333</v>
      </c>
    </row>
    <row r="309" spans="1:8" ht="56.25" outlineLevel="2">
      <c r="A309" s="138" t="s">
        <v>1145</v>
      </c>
      <c r="B309" s="143" t="s">
        <v>617</v>
      </c>
      <c r="C309" s="138" t="s">
        <v>618</v>
      </c>
      <c r="D309" s="138"/>
      <c r="E309" s="138"/>
      <c r="F309" s="130">
        <v>3733</v>
      </c>
      <c r="G309" s="130">
        <v>3728.5</v>
      </c>
      <c r="H309" s="144">
        <f t="shared" si="4"/>
        <v>99.87945352263596</v>
      </c>
    </row>
    <row r="310" spans="1:8" ht="45" outlineLevel="7">
      <c r="A310" s="138" t="s">
        <v>1146</v>
      </c>
      <c r="B310" s="143" t="s">
        <v>205</v>
      </c>
      <c r="C310" s="138" t="s">
        <v>618</v>
      </c>
      <c r="D310" s="138" t="s">
        <v>206</v>
      </c>
      <c r="E310" s="138"/>
      <c r="F310" s="130">
        <v>3717.5</v>
      </c>
      <c r="G310" s="130">
        <v>3714.9</v>
      </c>
      <c r="H310" s="144">
        <f t="shared" si="4"/>
        <v>99.93006052454606</v>
      </c>
    </row>
    <row r="311" spans="1:8" ht="22.5" outlineLevel="7">
      <c r="A311" s="138" t="s">
        <v>1147</v>
      </c>
      <c r="B311" s="143" t="s">
        <v>207</v>
      </c>
      <c r="C311" s="138" t="s">
        <v>618</v>
      </c>
      <c r="D311" s="138" t="s">
        <v>99</v>
      </c>
      <c r="E311" s="138"/>
      <c r="F311" s="130">
        <v>3717.5</v>
      </c>
      <c r="G311" s="130">
        <v>3714.9</v>
      </c>
      <c r="H311" s="144">
        <f t="shared" si="4"/>
        <v>99.93006052454606</v>
      </c>
    </row>
    <row r="312" spans="1:8" ht="12.75" outlineLevel="7">
      <c r="A312" s="138" t="s">
        <v>1150</v>
      </c>
      <c r="B312" s="143" t="s">
        <v>200</v>
      </c>
      <c r="C312" s="138" t="s">
        <v>618</v>
      </c>
      <c r="D312" s="138" t="s">
        <v>99</v>
      </c>
      <c r="E312" s="138" t="s">
        <v>29</v>
      </c>
      <c r="F312" s="130">
        <v>3717.5</v>
      </c>
      <c r="G312" s="130">
        <v>3714.9</v>
      </c>
      <c r="H312" s="144">
        <f t="shared" si="4"/>
        <v>99.93006052454606</v>
      </c>
    </row>
    <row r="313" spans="1:8" ht="12.75" outlineLevel="7">
      <c r="A313" s="138" t="s">
        <v>1151</v>
      </c>
      <c r="B313" s="143" t="s">
        <v>56</v>
      </c>
      <c r="C313" s="138" t="s">
        <v>618</v>
      </c>
      <c r="D313" s="138" t="s">
        <v>99</v>
      </c>
      <c r="E313" s="138" t="s">
        <v>57</v>
      </c>
      <c r="F313" s="130">
        <v>3717.5</v>
      </c>
      <c r="G313" s="130">
        <v>3714.9</v>
      </c>
      <c r="H313" s="144">
        <f t="shared" si="4"/>
        <v>99.93006052454606</v>
      </c>
    </row>
    <row r="314" spans="1:8" ht="22.5" outlineLevel="7">
      <c r="A314" s="138" t="s">
        <v>264</v>
      </c>
      <c r="B314" s="143" t="s">
        <v>451</v>
      </c>
      <c r="C314" s="138" t="s">
        <v>618</v>
      </c>
      <c r="D314" s="138" t="s">
        <v>208</v>
      </c>
      <c r="E314" s="138"/>
      <c r="F314" s="130">
        <v>15</v>
      </c>
      <c r="G314" s="130">
        <v>13.1</v>
      </c>
      <c r="H314" s="144">
        <f t="shared" si="4"/>
        <v>87.33333333333333</v>
      </c>
    </row>
    <row r="315" spans="1:8" ht="22.5" outlineLevel="7">
      <c r="A315" s="138" t="s">
        <v>1152</v>
      </c>
      <c r="B315" s="143" t="s">
        <v>209</v>
      </c>
      <c r="C315" s="138" t="s">
        <v>618</v>
      </c>
      <c r="D315" s="138" t="s">
        <v>210</v>
      </c>
      <c r="E315" s="138"/>
      <c r="F315" s="130">
        <v>15</v>
      </c>
      <c r="G315" s="130">
        <v>13.1</v>
      </c>
      <c r="H315" s="144">
        <f t="shared" si="4"/>
        <v>87.33333333333333</v>
      </c>
    </row>
    <row r="316" spans="1:8" ht="12.75" outlineLevel="7">
      <c r="A316" s="138" t="s">
        <v>1153</v>
      </c>
      <c r="B316" s="143" t="s">
        <v>200</v>
      </c>
      <c r="C316" s="138" t="s">
        <v>618</v>
      </c>
      <c r="D316" s="138" t="s">
        <v>210</v>
      </c>
      <c r="E316" s="138" t="s">
        <v>29</v>
      </c>
      <c r="F316" s="130">
        <v>15</v>
      </c>
      <c r="G316" s="130">
        <v>13.1</v>
      </c>
      <c r="H316" s="144">
        <f t="shared" si="4"/>
        <v>87.33333333333333</v>
      </c>
    </row>
    <row r="317" spans="1:8" ht="12.75" outlineLevel="7">
      <c r="A317" s="138" t="s">
        <v>1154</v>
      </c>
      <c r="B317" s="143" t="s">
        <v>56</v>
      </c>
      <c r="C317" s="138" t="s">
        <v>618</v>
      </c>
      <c r="D317" s="138" t="s">
        <v>210</v>
      </c>
      <c r="E317" s="138" t="s">
        <v>57</v>
      </c>
      <c r="F317" s="130">
        <v>15</v>
      </c>
      <c r="G317" s="130">
        <v>13.1</v>
      </c>
      <c r="H317" s="144">
        <f t="shared" si="4"/>
        <v>87.33333333333333</v>
      </c>
    </row>
    <row r="318" spans="1:8" ht="12.75" outlineLevel="7">
      <c r="A318" s="138" t="s">
        <v>1155</v>
      </c>
      <c r="B318" s="143" t="s">
        <v>224</v>
      </c>
      <c r="C318" s="138" t="s">
        <v>618</v>
      </c>
      <c r="D318" s="138" t="s">
        <v>225</v>
      </c>
      <c r="E318" s="138"/>
      <c r="F318" s="130">
        <v>0.5</v>
      </c>
      <c r="G318" s="130">
        <v>0.5</v>
      </c>
      <c r="H318" s="144">
        <f t="shared" si="4"/>
        <v>100</v>
      </c>
    </row>
    <row r="319" spans="1:8" ht="12.75" outlineLevel="7">
      <c r="A319" s="138" t="s">
        <v>1156</v>
      </c>
      <c r="B319" s="143" t="s">
        <v>226</v>
      </c>
      <c r="C319" s="138" t="s">
        <v>618</v>
      </c>
      <c r="D319" s="138" t="s">
        <v>227</v>
      </c>
      <c r="E319" s="138"/>
      <c r="F319" s="130">
        <v>0.5</v>
      </c>
      <c r="G319" s="130">
        <v>0.5</v>
      </c>
      <c r="H319" s="144">
        <f t="shared" si="4"/>
        <v>100</v>
      </c>
    </row>
    <row r="320" spans="1:8" ht="12.75" outlineLevel="7">
      <c r="A320" s="138" t="s">
        <v>1157</v>
      </c>
      <c r="B320" s="143" t="s">
        <v>200</v>
      </c>
      <c r="C320" s="138" t="s">
        <v>618</v>
      </c>
      <c r="D320" s="138" t="s">
        <v>227</v>
      </c>
      <c r="E320" s="138" t="s">
        <v>29</v>
      </c>
      <c r="F320" s="130">
        <v>0.5</v>
      </c>
      <c r="G320" s="130">
        <v>0.5</v>
      </c>
      <c r="H320" s="144">
        <f t="shared" si="4"/>
        <v>100</v>
      </c>
    </row>
    <row r="321" spans="1:8" ht="12.75" outlineLevel="7">
      <c r="A321" s="138" t="s">
        <v>1158</v>
      </c>
      <c r="B321" s="143" t="s">
        <v>56</v>
      </c>
      <c r="C321" s="138" t="s">
        <v>618</v>
      </c>
      <c r="D321" s="138" t="s">
        <v>227</v>
      </c>
      <c r="E321" s="138" t="s">
        <v>57</v>
      </c>
      <c r="F321" s="130">
        <v>0.5</v>
      </c>
      <c r="G321" s="130">
        <v>0.5</v>
      </c>
      <c r="H321" s="144">
        <f t="shared" si="4"/>
        <v>100</v>
      </c>
    </row>
    <row r="322" spans="1:8" ht="67.5" outlineLevel="2">
      <c r="A322" s="138" t="s">
        <v>1161</v>
      </c>
      <c r="B322" s="143" t="s">
        <v>1053</v>
      </c>
      <c r="C322" s="138" t="s">
        <v>1054</v>
      </c>
      <c r="D322" s="138"/>
      <c r="E322" s="138"/>
      <c r="F322" s="130">
        <v>64.4</v>
      </c>
      <c r="G322" s="130">
        <v>64.4</v>
      </c>
      <c r="H322" s="144">
        <f t="shared" si="4"/>
        <v>100</v>
      </c>
    </row>
    <row r="323" spans="1:8" ht="22.5" outlineLevel="7">
      <c r="A323" s="138" t="s">
        <v>1162</v>
      </c>
      <c r="B323" s="143" t="s">
        <v>451</v>
      </c>
      <c r="C323" s="138" t="s">
        <v>1054</v>
      </c>
      <c r="D323" s="138" t="s">
        <v>208</v>
      </c>
      <c r="E323" s="138"/>
      <c r="F323" s="130">
        <v>64.4</v>
      </c>
      <c r="G323" s="130">
        <v>64.4</v>
      </c>
      <c r="H323" s="144">
        <f t="shared" si="4"/>
        <v>100</v>
      </c>
    </row>
    <row r="324" spans="1:8" ht="22.5" outlineLevel="7">
      <c r="A324" s="138" t="s">
        <v>290</v>
      </c>
      <c r="B324" s="143" t="s">
        <v>209</v>
      </c>
      <c r="C324" s="138" t="s">
        <v>1054</v>
      </c>
      <c r="D324" s="138" t="s">
        <v>210</v>
      </c>
      <c r="E324" s="138"/>
      <c r="F324" s="130">
        <v>64.4</v>
      </c>
      <c r="G324" s="130">
        <v>64.4</v>
      </c>
      <c r="H324" s="144">
        <f t="shared" si="4"/>
        <v>100</v>
      </c>
    </row>
    <row r="325" spans="1:8" ht="12.75" outlineLevel="7">
      <c r="A325" s="138" t="s">
        <v>1165</v>
      </c>
      <c r="B325" s="143" t="s">
        <v>200</v>
      </c>
      <c r="C325" s="138" t="s">
        <v>1054</v>
      </c>
      <c r="D325" s="138" t="s">
        <v>210</v>
      </c>
      <c r="E325" s="138" t="s">
        <v>29</v>
      </c>
      <c r="F325" s="130">
        <v>64.4</v>
      </c>
      <c r="G325" s="130">
        <v>64.4</v>
      </c>
      <c r="H325" s="144">
        <f t="shared" si="4"/>
        <v>100</v>
      </c>
    </row>
    <row r="326" spans="1:8" ht="12.75" outlineLevel="7">
      <c r="A326" s="138" t="s">
        <v>1166</v>
      </c>
      <c r="B326" s="143" t="s">
        <v>52</v>
      </c>
      <c r="C326" s="138" t="s">
        <v>1054</v>
      </c>
      <c r="D326" s="138" t="s">
        <v>210</v>
      </c>
      <c r="E326" s="138" t="s">
        <v>53</v>
      </c>
      <c r="F326" s="130">
        <v>49.3</v>
      </c>
      <c r="G326" s="130">
        <v>49.3</v>
      </c>
      <c r="H326" s="144">
        <f t="shared" si="4"/>
        <v>100</v>
      </c>
    </row>
    <row r="327" spans="1:8" ht="12.75" outlineLevel="7">
      <c r="A327" s="138" t="s">
        <v>1167</v>
      </c>
      <c r="B327" s="143" t="s">
        <v>54</v>
      </c>
      <c r="C327" s="138" t="s">
        <v>1054</v>
      </c>
      <c r="D327" s="138" t="s">
        <v>210</v>
      </c>
      <c r="E327" s="138" t="s">
        <v>55</v>
      </c>
      <c r="F327" s="130">
        <v>15.1</v>
      </c>
      <c r="G327" s="130">
        <v>15.1</v>
      </c>
      <c r="H327" s="144">
        <f t="shared" si="4"/>
        <v>100</v>
      </c>
    </row>
    <row r="328" spans="1:8" ht="21.75">
      <c r="A328" s="140" t="s">
        <v>1170</v>
      </c>
      <c r="B328" s="141" t="s">
        <v>352</v>
      </c>
      <c r="C328" s="140" t="s">
        <v>643</v>
      </c>
      <c r="D328" s="140"/>
      <c r="E328" s="140"/>
      <c r="F328" s="128">
        <v>19875.3</v>
      </c>
      <c r="G328" s="128">
        <v>19838.1</v>
      </c>
      <c r="H328" s="142">
        <f t="shared" si="4"/>
        <v>99.8128330138413</v>
      </c>
    </row>
    <row r="329" spans="1:8" ht="22.5" outlineLevel="1">
      <c r="A329" s="138" t="s">
        <v>1171</v>
      </c>
      <c r="B329" s="143" t="s">
        <v>288</v>
      </c>
      <c r="C329" s="138" t="s">
        <v>644</v>
      </c>
      <c r="D329" s="138"/>
      <c r="E329" s="138"/>
      <c r="F329" s="130">
        <v>347.9</v>
      </c>
      <c r="G329" s="130">
        <v>347.9</v>
      </c>
      <c r="H329" s="144">
        <f t="shared" si="4"/>
        <v>100</v>
      </c>
    </row>
    <row r="330" spans="1:8" ht="56.25" outlineLevel="2">
      <c r="A330" s="138" t="s">
        <v>1172</v>
      </c>
      <c r="B330" s="143" t="s">
        <v>353</v>
      </c>
      <c r="C330" s="138" t="s">
        <v>645</v>
      </c>
      <c r="D330" s="138"/>
      <c r="E330" s="138"/>
      <c r="F330" s="130">
        <v>347.9</v>
      </c>
      <c r="G330" s="130">
        <v>347.9</v>
      </c>
      <c r="H330" s="144">
        <f t="shared" si="4"/>
        <v>100</v>
      </c>
    </row>
    <row r="331" spans="1:8" ht="12.75" outlineLevel="7">
      <c r="A331" s="138" t="s">
        <v>1175</v>
      </c>
      <c r="B331" s="143" t="s">
        <v>263</v>
      </c>
      <c r="C331" s="138" t="s">
        <v>645</v>
      </c>
      <c r="D331" s="138" t="s">
        <v>264</v>
      </c>
      <c r="E331" s="138"/>
      <c r="F331" s="130">
        <v>347.9</v>
      </c>
      <c r="G331" s="130">
        <v>347.9</v>
      </c>
      <c r="H331" s="144">
        <f t="shared" si="4"/>
        <v>100</v>
      </c>
    </row>
    <row r="332" spans="1:8" ht="12.75" outlineLevel="7">
      <c r="A332" s="138" t="s">
        <v>1176</v>
      </c>
      <c r="B332" s="143" t="s">
        <v>289</v>
      </c>
      <c r="C332" s="138" t="s">
        <v>645</v>
      </c>
      <c r="D332" s="138" t="s">
        <v>290</v>
      </c>
      <c r="E332" s="138"/>
      <c r="F332" s="130">
        <v>347.9</v>
      </c>
      <c r="G332" s="130">
        <v>347.9</v>
      </c>
      <c r="H332" s="144">
        <f t="shared" si="4"/>
        <v>100</v>
      </c>
    </row>
    <row r="333" spans="1:8" ht="12.75" outlineLevel="7">
      <c r="A333" s="138" t="s">
        <v>1177</v>
      </c>
      <c r="B333" s="143" t="s">
        <v>201</v>
      </c>
      <c r="C333" s="138" t="s">
        <v>645</v>
      </c>
      <c r="D333" s="138" t="s">
        <v>290</v>
      </c>
      <c r="E333" s="138" t="s">
        <v>34</v>
      </c>
      <c r="F333" s="130">
        <v>347.9</v>
      </c>
      <c r="G333" s="130">
        <v>347.9</v>
      </c>
      <c r="H333" s="144">
        <f t="shared" si="4"/>
        <v>100</v>
      </c>
    </row>
    <row r="334" spans="1:8" ht="12.75" outlineLevel="7">
      <c r="A334" s="138" t="s">
        <v>266</v>
      </c>
      <c r="B334" s="143" t="s">
        <v>153</v>
      </c>
      <c r="C334" s="138" t="s">
        <v>645</v>
      </c>
      <c r="D334" s="138" t="s">
        <v>290</v>
      </c>
      <c r="E334" s="138" t="s">
        <v>154</v>
      </c>
      <c r="F334" s="130">
        <v>347.9</v>
      </c>
      <c r="G334" s="130">
        <v>347.9</v>
      </c>
      <c r="H334" s="144">
        <f t="shared" si="4"/>
        <v>100</v>
      </c>
    </row>
    <row r="335" spans="1:8" ht="22.5" outlineLevel="1">
      <c r="A335" s="138" t="s">
        <v>1178</v>
      </c>
      <c r="B335" s="143" t="s">
        <v>292</v>
      </c>
      <c r="C335" s="138" t="s">
        <v>649</v>
      </c>
      <c r="D335" s="138"/>
      <c r="E335" s="138"/>
      <c r="F335" s="130">
        <v>151.6</v>
      </c>
      <c r="G335" s="130">
        <v>151.6</v>
      </c>
      <c r="H335" s="144">
        <f t="shared" si="4"/>
        <v>100</v>
      </c>
    </row>
    <row r="336" spans="1:8" ht="101.25" outlineLevel="2">
      <c r="A336" s="138" t="s">
        <v>1179</v>
      </c>
      <c r="B336" s="143" t="s">
        <v>650</v>
      </c>
      <c r="C336" s="138" t="s">
        <v>651</v>
      </c>
      <c r="D336" s="138"/>
      <c r="E336" s="138"/>
      <c r="F336" s="130">
        <v>151.6</v>
      </c>
      <c r="G336" s="130">
        <v>151.6</v>
      </c>
      <c r="H336" s="144">
        <f aca="true" t="shared" si="5" ref="H336:H399">G336/F336*100</f>
        <v>100</v>
      </c>
    </row>
    <row r="337" spans="1:8" ht="22.5" outlineLevel="7">
      <c r="A337" s="138" t="s">
        <v>1180</v>
      </c>
      <c r="B337" s="143" t="s">
        <v>451</v>
      </c>
      <c r="C337" s="138" t="s">
        <v>651</v>
      </c>
      <c r="D337" s="138" t="s">
        <v>208</v>
      </c>
      <c r="E337" s="138"/>
      <c r="F337" s="130">
        <v>151.6</v>
      </c>
      <c r="G337" s="130">
        <v>151.6</v>
      </c>
      <c r="H337" s="144">
        <f t="shared" si="5"/>
        <v>100</v>
      </c>
    </row>
    <row r="338" spans="1:8" ht="22.5" outlineLevel="7">
      <c r="A338" s="138" t="s">
        <v>1181</v>
      </c>
      <c r="B338" s="143" t="s">
        <v>209</v>
      </c>
      <c r="C338" s="138" t="s">
        <v>651</v>
      </c>
      <c r="D338" s="138" t="s">
        <v>210</v>
      </c>
      <c r="E338" s="138"/>
      <c r="F338" s="130">
        <v>151.6</v>
      </c>
      <c r="G338" s="130">
        <v>151.6</v>
      </c>
      <c r="H338" s="144">
        <f t="shared" si="5"/>
        <v>100</v>
      </c>
    </row>
    <row r="339" spans="1:8" ht="12.75" outlineLevel="7">
      <c r="A339" s="138" t="s">
        <v>1182</v>
      </c>
      <c r="B339" s="143" t="s">
        <v>201</v>
      </c>
      <c r="C339" s="138" t="s">
        <v>651</v>
      </c>
      <c r="D339" s="138" t="s">
        <v>210</v>
      </c>
      <c r="E339" s="138" t="s">
        <v>34</v>
      </c>
      <c r="F339" s="130">
        <v>151.6</v>
      </c>
      <c r="G339" s="130">
        <v>151.6</v>
      </c>
      <c r="H339" s="144">
        <f t="shared" si="5"/>
        <v>100</v>
      </c>
    </row>
    <row r="340" spans="1:8" ht="12.75" outlineLevel="7">
      <c r="A340" s="138" t="s">
        <v>1183</v>
      </c>
      <c r="B340" s="143" t="s">
        <v>35</v>
      </c>
      <c r="C340" s="138" t="s">
        <v>651</v>
      </c>
      <c r="D340" s="138" t="s">
        <v>210</v>
      </c>
      <c r="E340" s="138" t="s">
        <v>36</v>
      </c>
      <c r="F340" s="130">
        <v>151.6</v>
      </c>
      <c r="G340" s="130">
        <v>151.6</v>
      </c>
      <c r="H340" s="144">
        <f t="shared" si="5"/>
        <v>100</v>
      </c>
    </row>
    <row r="341" spans="1:8" ht="22.5" outlineLevel="1">
      <c r="A341" s="138" t="s">
        <v>1184</v>
      </c>
      <c r="B341" s="143" t="s">
        <v>291</v>
      </c>
      <c r="C341" s="138" t="s">
        <v>646</v>
      </c>
      <c r="D341" s="138"/>
      <c r="E341" s="138"/>
      <c r="F341" s="130">
        <v>11967.8</v>
      </c>
      <c r="G341" s="130">
        <v>11967.8</v>
      </c>
      <c r="H341" s="144">
        <f t="shared" si="5"/>
        <v>100</v>
      </c>
    </row>
    <row r="342" spans="1:8" ht="78.75" outlineLevel="2">
      <c r="A342" s="138" t="s">
        <v>1185</v>
      </c>
      <c r="B342" s="143" t="s">
        <v>647</v>
      </c>
      <c r="C342" s="138" t="s">
        <v>648</v>
      </c>
      <c r="D342" s="138"/>
      <c r="E342" s="138"/>
      <c r="F342" s="130">
        <v>11967.8</v>
      </c>
      <c r="G342" s="130">
        <v>11967.8</v>
      </c>
      <c r="H342" s="144">
        <f t="shared" si="5"/>
        <v>100</v>
      </c>
    </row>
    <row r="343" spans="1:8" ht="22.5" outlineLevel="7">
      <c r="A343" s="138" t="s">
        <v>1186</v>
      </c>
      <c r="B343" s="143" t="s">
        <v>254</v>
      </c>
      <c r="C343" s="138" t="s">
        <v>648</v>
      </c>
      <c r="D343" s="138" t="s">
        <v>255</v>
      </c>
      <c r="E343" s="138"/>
      <c r="F343" s="130">
        <v>11967.8</v>
      </c>
      <c r="G343" s="130">
        <v>11967.8</v>
      </c>
      <c r="H343" s="144">
        <f t="shared" si="5"/>
        <v>100</v>
      </c>
    </row>
    <row r="344" spans="1:8" ht="12.75" outlineLevel="7">
      <c r="A344" s="138" t="s">
        <v>1187</v>
      </c>
      <c r="B344" s="143" t="s">
        <v>256</v>
      </c>
      <c r="C344" s="138" t="s">
        <v>648</v>
      </c>
      <c r="D344" s="138" t="s">
        <v>257</v>
      </c>
      <c r="E344" s="138"/>
      <c r="F344" s="130">
        <v>11967.8</v>
      </c>
      <c r="G344" s="130">
        <v>11967.8</v>
      </c>
      <c r="H344" s="144">
        <f t="shared" si="5"/>
        <v>100</v>
      </c>
    </row>
    <row r="345" spans="1:8" ht="12.75" outlineLevel="7">
      <c r="A345" s="138" t="s">
        <v>1188</v>
      </c>
      <c r="B345" s="143" t="s">
        <v>201</v>
      </c>
      <c r="C345" s="138" t="s">
        <v>648</v>
      </c>
      <c r="D345" s="138" t="s">
        <v>257</v>
      </c>
      <c r="E345" s="138" t="s">
        <v>34</v>
      </c>
      <c r="F345" s="130">
        <v>11967.8</v>
      </c>
      <c r="G345" s="130">
        <v>11967.8</v>
      </c>
      <c r="H345" s="144">
        <f t="shared" si="5"/>
        <v>100</v>
      </c>
    </row>
    <row r="346" spans="1:8" ht="12.75" outlineLevel="7">
      <c r="A346" s="138" t="s">
        <v>1189</v>
      </c>
      <c r="B346" s="143" t="s">
        <v>151</v>
      </c>
      <c r="C346" s="138" t="s">
        <v>648</v>
      </c>
      <c r="D346" s="138" t="s">
        <v>257</v>
      </c>
      <c r="E346" s="138" t="s">
        <v>152</v>
      </c>
      <c r="F346" s="130">
        <v>11967.8</v>
      </c>
      <c r="G346" s="130">
        <v>11967.8</v>
      </c>
      <c r="H346" s="144">
        <f t="shared" si="5"/>
        <v>100</v>
      </c>
    </row>
    <row r="347" spans="1:8" ht="22.5" outlineLevel="1">
      <c r="A347" s="138" t="s">
        <v>1190</v>
      </c>
      <c r="B347" s="143" t="s">
        <v>275</v>
      </c>
      <c r="C347" s="138" t="s">
        <v>652</v>
      </c>
      <c r="D347" s="138"/>
      <c r="E347" s="138"/>
      <c r="F347" s="130">
        <v>7408.1</v>
      </c>
      <c r="G347" s="130">
        <v>7370.9</v>
      </c>
      <c r="H347" s="144">
        <f t="shared" si="5"/>
        <v>99.49784695131004</v>
      </c>
    </row>
    <row r="348" spans="1:8" ht="67.5" outlineLevel="2">
      <c r="A348" s="138" t="s">
        <v>1192</v>
      </c>
      <c r="B348" s="143" t="s">
        <v>354</v>
      </c>
      <c r="C348" s="138" t="s">
        <v>653</v>
      </c>
      <c r="D348" s="138"/>
      <c r="E348" s="138"/>
      <c r="F348" s="130">
        <v>7408.1</v>
      </c>
      <c r="G348" s="130">
        <v>7370.9</v>
      </c>
      <c r="H348" s="144">
        <f t="shared" si="5"/>
        <v>99.49784695131004</v>
      </c>
    </row>
    <row r="349" spans="1:8" ht="45" outlineLevel="7">
      <c r="A349" s="138" t="s">
        <v>1193</v>
      </c>
      <c r="B349" s="143" t="s">
        <v>205</v>
      </c>
      <c r="C349" s="138" t="s">
        <v>653</v>
      </c>
      <c r="D349" s="138" t="s">
        <v>206</v>
      </c>
      <c r="E349" s="138"/>
      <c r="F349" s="130">
        <v>6558.1</v>
      </c>
      <c r="G349" s="130">
        <v>6536</v>
      </c>
      <c r="H349" s="144">
        <f t="shared" si="5"/>
        <v>99.66301215291014</v>
      </c>
    </row>
    <row r="350" spans="1:8" ht="22.5" outlineLevel="7">
      <c r="A350" s="138" t="s">
        <v>1194</v>
      </c>
      <c r="B350" s="143" t="s">
        <v>207</v>
      </c>
      <c r="C350" s="138" t="s">
        <v>653</v>
      </c>
      <c r="D350" s="138" t="s">
        <v>99</v>
      </c>
      <c r="E350" s="138"/>
      <c r="F350" s="130">
        <v>6558.1</v>
      </c>
      <c r="G350" s="130">
        <v>6536</v>
      </c>
      <c r="H350" s="144">
        <f t="shared" si="5"/>
        <v>99.66301215291014</v>
      </c>
    </row>
    <row r="351" spans="1:8" ht="12.75" outlineLevel="7">
      <c r="A351" s="138" t="s">
        <v>1195</v>
      </c>
      <c r="B351" s="143" t="s">
        <v>201</v>
      </c>
      <c r="C351" s="138" t="s">
        <v>653</v>
      </c>
      <c r="D351" s="138" t="s">
        <v>99</v>
      </c>
      <c r="E351" s="138" t="s">
        <v>34</v>
      </c>
      <c r="F351" s="130">
        <v>6558.1</v>
      </c>
      <c r="G351" s="130">
        <v>6536</v>
      </c>
      <c r="H351" s="144">
        <f t="shared" si="5"/>
        <v>99.66301215291014</v>
      </c>
    </row>
    <row r="352" spans="1:8" ht="12.75" outlineLevel="7">
      <c r="A352" s="138" t="s">
        <v>1196</v>
      </c>
      <c r="B352" s="143" t="s">
        <v>108</v>
      </c>
      <c r="C352" s="138" t="s">
        <v>653</v>
      </c>
      <c r="D352" s="138" t="s">
        <v>99</v>
      </c>
      <c r="E352" s="138" t="s">
        <v>109</v>
      </c>
      <c r="F352" s="130">
        <v>6558.1</v>
      </c>
      <c r="G352" s="130">
        <v>6536</v>
      </c>
      <c r="H352" s="144">
        <f t="shared" si="5"/>
        <v>99.66301215291014</v>
      </c>
    </row>
    <row r="353" spans="1:8" ht="22.5" outlineLevel="7">
      <c r="A353" s="138" t="s">
        <v>1197</v>
      </c>
      <c r="B353" s="143" t="s">
        <v>451</v>
      </c>
      <c r="C353" s="138" t="s">
        <v>653</v>
      </c>
      <c r="D353" s="138" t="s">
        <v>208</v>
      </c>
      <c r="E353" s="138"/>
      <c r="F353" s="130">
        <v>850</v>
      </c>
      <c r="G353" s="130">
        <v>834.9</v>
      </c>
      <c r="H353" s="144">
        <f t="shared" si="5"/>
        <v>98.2235294117647</v>
      </c>
    </row>
    <row r="354" spans="1:8" ht="22.5" outlineLevel="7">
      <c r="A354" s="138" t="s">
        <v>1200</v>
      </c>
      <c r="B354" s="143" t="s">
        <v>209</v>
      </c>
      <c r="C354" s="138" t="s">
        <v>653</v>
      </c>
      <c r="D354" s="138" t="s">
        <v>210</v>
      </c>
      <c r="E354" s="138"/>
      <c r="F354" s="130">
        <v>850</v>
      </c>
      <c r="G354" s="130">
        <v>834.9</v>
      </c>
      <c r="H354" s="144">
        <f t="shared" si="5"/>
        <v>98.2235294117647</v>
      </c>
    </row>
    <row r="355" spans="1:8" ht="12.75" outlineLevel="7">
      <c r="A355" s="138" t="s">
        <v>1201</v>
      </c>
      <c r="B355" s="143" t="s">
        <v>201</v>
      </c>
      <c r="C355" s="138" t="s">
        <v>653</v>
      </c>
      <c r="D355" s="138" t="s">
        <v>210</v>
      </c>
      <c r="E355" s="138" t="s">
        <v>34</v>
      </c>
      <c r="F355" s="130">
        <v>850</v>
      </c>
      <c r="G355" s="130">
        <v>834.9</v>
      </c>
      <c r="H355" s="144">
        <f t="shared" si="5"/>
        <v>98.2235294117647</v>
      </c>
    </row>
    <row r="356" spans="1:8" ht="12.75" outlineLevel="7">
      <c r="A356" s="138" t="s">
        <v>1202</v>
      </c>
      <c r="B356" s="143" t="s">
        <v>108</v>
      </c>
      <c r="C356" s="138" t="s">
        <v>653</v>
      </c>
      <c r="D356" s="138" t="s">
        <v>210</v>
      </c>
      <c r="E356" s="138" t="s">
        <v>109</v>
      </c>
      <c r="F356" s="130">
        <v>850</v>
      </c>
      <c r="G356" s="130">
        <v>834.9</v>
      </c>
      <c r="H356" s="144">
        <f t="shared" si="5"/>
        <v>98.2235294117647</v>
      </c>
    </row>
    <row r="357" spans="1:8" ht="32.25">
      <c r="A357" s="140" t="s">
        <v>1205</v>
      </c>
      <c r="B357" s="141" t="s">
        <v>212</v>
      </c>
      <c r="C357" s="140" t="s">
        <v>494</v>
      </c>
      <c r="D357" s="140"/>
      <c r="E357" s="140"/>
      <c r="F357" s="128">
        <v>35703.5</v>
      </c>
      <c r="G357" s="128">
        <v>34105</v>
      </c>
      <c r="H357" s="142">
        <f t="shared" si="5"/>
        <v>95.52284790006583</v>
      </c>
    </row>
    <row r="358" spans="1:8" ht="22.5" outlineLevel="1">
      <c r="A358" s="138" t="s">
        <v>1206</v>
      </c>
      <c r="B358" s="143" t="s">
        <v>247</v>
      </c>
      <c r="C358" s="138" t="s">
        <v>499</v>
      </c>
      <c r="D358" s="138"/>
      <c r="E358" s="138"/>
      <c r="F358" s="130">
        <v>8945.9</v>
      </c>
      <c r="G358" s="130">
        <v>8672</v>
      </c>
      <c r="H358" s="144">
        <f t="shared" si="5"/>
        <v>96.9382622206821</v>
      </c>
    </row>
    <row r="359" spans="1:8" ht="146.25" outlineLevel="2">
      <c r="A359" s="138" t="s">
        <v>1207</v>
      </c>
      <c r="B359" s="143" t="s">
        <v>345</v>
      </c>
      <c r="C359" s="138" t="s">
        <v>500</v>
      </c>
      <c r="D359" s="138"/>
      <c r="E359" s="138"/>
      <c r="F359" s="130">
        <v>7791.3</v>
      </c>
      <c r="G359" s="130">
        <v>7791.3</v>
      </c>
      <c r="H359" s="144">
        <f t="shared" si="5"/>
        <v>100</v>
      </c>
    </row>
    <row r="360" spans="1:8" ht="22.5" outlineLevel="7">
      <c r="A360" s="138" t="s">
        <v>1210</v>
      </c>
      <c r="B360" s="143" t="s">
        <v>451</v>
      </c>
      <c r="C360" s="138" t="s">
        <v>500</v>
      </c>
      <c r="D360" s="138" t="s">
        <v>208</v>
      </c>
      <c r="E360" s="138"/>
      <c r="F360" s="130">
        <v>7791.3</v>
      </c>
      <c r="G360" s="130">
        <v>7791.3</v>
      </c>
      <c r="H360" s="144">
        <f t="shared" si="5"/>
        <v>100</v>
      </c>
    </row>
    <row r="361" spans="1:8" ht="22.5" outlineLevel="7">
      <c r="A361" s="138" t="s">
        <v>1211</v>
      </c>
      <c r="B361" s="143" t="s">
        <v>209</v>
      </c>
      <c r="C361" s="138" t="s">
        <v>500</v>
      </c>
      <c r="D361" s="138" t="s">
        <v>210</v>
      </c>
      <c r="E361" s="138"/>
      <c r="F361" s="130">
        <v>7791.3</v>
      </c>
      <c r="G361" s="130">
        <v>7791.3</v>
      </c>
      <c r="H361" s="144">
        <f t="shared" si="5"/>
        <v>100</v>
      </c>
    </row>
    <row r="362" spans="1:8" ht="12.75" outlineLevel="7">
      <c r="A362" s="138" t="s">
        <v>1212</v>
      </c>
      <c r="B362" s="143" t="s">
        <v>199</v>
      </c>
      <c r="C362" s="138" t="s">
        <v>500</v>
      </c>
      <c r="D362" s="138" t="s">
        <v>210</v>
      </c>
      <c r="E362" s="138" t="s">
        <v>26</v>
      </c>
      <c r="F362" s="130">
        <v>7791.3</v>
      </c>
      <c r="G362" s="130">
        <v>7791.3</v>
      </c>
      <c r="H362" s="144">
        <f t="shared" si="5"/>
        <v>100</v>
      </c>
    </row>
    <row r="363" spans="1:8" ht="12.75" outlineLevel="7">
      <c r="A363" s="138" t="s">
        <v>1215</v>
      </c>
      <c r="B363" s="143" t="s">
        <v>27</v>
      </c>
      <c r="C363" s="138" t="s">
        <v>500</v>
      </c>
      <c r="D363" s="138" t="s">
        <v>210</v>
      </c>
      <c r="E363" s="138" t="s">
        <v>28</v>
      </c>
      <c r="F363" s="130">
        <v>7791.3</v>
      </c>
      <c r="G363" s="130">
        <v>7791.3</v>
      </c>
      <c r="H363" s="144">
        <f t="shared" si="5"/>
        <v>100</v>
      </c>
    </row>
    <row r="364" spans="1:8" ht="78.75" outlineLevel="2">
      <c r="A364" s="138" t="s">
        <v>567</v>
      </c>
      <c r="B364" s="143" t="s">
        <v>501</v>
      </c>
      <c r="C364" s="138" t="s">
        <v>502</v>
      </c>
      <c r="D364" s="138"/>
      <c r="E364" s="138"/>
      <c r="F364" s="130">
        <v>427.3</v>
      </c>
      <c r="G364" s="130">
        <v>425</v>
      </c>
      <c r="H364" s="144">
        <f t="shared" si="5"/>
        <v>99.46173648490522</v>
      </c>
    </row>
    <row r="365" spans="1:8" ht="22.5" outlineLevel="7">
      <c r="A365" s="138" t="s">
        <v>1216</v>
      </c>
      <c r="B365" s="143" t="s">
        <v>451</v>
      </c>
      <c r="C365" s="138" t="s">
        <v>502</v>
      </c>
      <c r="D365" s="138" t="s">
        <v>208</v>
      </c>
      <c r="E365" s="138"/>
      <c r="F365" s="130">
        <v>427.3</v>
      </c>
      <c r="G365" s="130">
        <v>425</v>
      </c>
      <c r="H365" s="144">
        <f t="shared" si="5"/>
        <v>99.46173648490522</v>
      </c>
    </row>
    <row r="366" spans="1:8" ht="22.5" outlineLevel="7">
      <c r="A366" s="138" t="s">
        <v>1217</v>
      </c>
      <c r="B366" s="143" t="s">
        <v>209</v>
      </c>
      <c r="C366" s="138" t="s">
        <v>502</v>
      </c>
      <c r="D366" s="138" t="s">
        <v>210</v>
      </c>
      <c r="E366" s="138"/>
      <c r="F366" s="130">
        <v>427.3</v>
      </c>
      <c r="G366" s="130">
        <v>425</v>
      </c>
      <c r="H366" s="144">
        <f t="shared" si="5"/>
        <v>99.46173648490522</v>
      </c>
    </row>
    <row r="367" spans="1:8" ht="12.75" outlineLevel="7">
      <c r="A367" s="138" t="s">
        <v>1218</v>
      </c>
      <c r="B367" s="143" t="s">
        <v>199</v>
      </c>
      <c r="C367" s="138" t="s">
        <v>502</v>
      </c>
      <c r="D367" s="138" t="s">
        <v>210</v>
      </c>
      <c r="E367" s="138" t="s">
        <v>26</v>
      </c>
      <c r="F367" s="130">
        <v>427.3</v>
      </c>
      <c r="G367" s="130">
        <v>425</v>
      </c>
      <c r="H367" s="144">
        <f t="shared" si="5"/>
        <v>99.46173648490522</v>
      </c>
    </row>
    <row r="368" spans="1:8" ht="12.75" outlineLevel="7">
      <c r="A368" s="138" t="s">
        <v>1219</v>
      </c>
      <c r="B368" s="143" t="s">
        <v>27</v>
      </c>
      <c r="C368" s="138" t="s">
        <v>502</v>
      </c>
      <c r="D368" s="138" t="s">
        <v>210</v>
      </c>
      <c r="E368" s="138" t="s">
        <v>28</v>
      </c>
      <c r="F368" s="130">
        <v>427.3</v>
      </c>
      <c r="G368" s="130">
        <v>425</v>
      </c>
      <c r="H368" s="144">
        <f t="shared" si="5"/>
        <v>99.46173648490522</v>
      </c>
    </row>
    <row r="369" spans="1:8" ht="67.5" outlineLevel="2">
      <c r="A369" s="138" t="s">
        <v>1220</v>
      </c>
      <c r="B369" s="143" t="s">
        <v>248</v>
      </c>
      <c r="C369" s="138" t="s">
        <v>504</v>
      </c>
      <c r="D369" s="138"/>
      <c r="E369" s="138"/>
      <c r="F369" s="130">
        <v>636.1</v>
      </c>
      <c r="G369" s="130">
        <v>370</v>
      </c>
      <c r="H369" s="144">
        <f t="shared" si="5"/>
        <v>58.166954881307966</v>
      </c>
    </row>
    <row r="370" spans="1:8" ht="22.5" outlineLevel="7">
      <c r="A370" s="138" t="s">
        <v>1221</v>
      </c>
      <c r="B370" s="143" t="s">
        <v>451</v>
      </c>
      <c r="C370" s="138" t="s">
        <v>504</v>
      </c>
      <c r="D370" s="138" t="s">
        <v>208</v>
      </c>
      <c r="E370" s="138"/>
      <c r="F370" s="130">
        <v>636.1</v>
      </c>
      <c r="G370" s="130">
        <v>370</v>
      </c>
      <c r="H370" s="144">
        <f t="shared" si="5"/>
        <v>58.166954881307966</v>
      </c>
    </row>
    <row r="371" spans="1:8" ht="22.5" outlineLevel="7">
      <c r="A371" s="138" t="s">
        <v>1222</v>
      </c>
      <c r="B371" s="143" t="s">
        <v>209</v>
      </c>
      <c r="C371" s="138" t="s">
        <v>504</v>
      </c>
      <c r="D371" s="138" t="s">
        <v>210</v>
      </c>
      <c r="E371" s="138"/>
      <c r="F371" s="130">
        <v>636.1</v>
      </c>
      <c r="G371" s="130">
        <v>370</v>
      </c>
      <c r="H371" s="144">
        <f t="shared" si="5"/>
        <v>58.166954881307966</v>
      </c>
    </row>
    <row r="372" spans="1:8" ht="12.75" outlineLevel="7">
      <c r="A372" s="138" t="s">
        <v>1223</v>
      </c>
      <c r="B372" s="143" t="s">
        <v>199</v>
      </c>
      <c r="C372" s="138" t="s">
        <v>504</v>
      </c>
      <c r="D372" s="138" t="s">
        <v>210</v>
      </c>
      <c r="E372" s="138" t="s">
        <v>26</v>
      </c>
      <c r="F372" s="130">
        <v>636.1</v>
      </c>
      <c r="G372" s="130">
        <v>370</v>
      </c>
      <c r="H372" s="144">
        <f t="shared" si="5"/>
        <v>58.166954881307966</v>
      </c>
    </row>
    <row r="373" spans="1:8" ht="12.75" outlineLevel="7">
      <c r="A373" s="138" t="s">
        <v>1224</v>
      </c>
      <c r="B373" s="143" t="s">
        <v>27</v>
      </c>
      <c r="C373" s="138" t="s">
        <v>504</v>
      </c>
      <c r="D373" s="138" t="s">
        <v>210</v>
      </c>
      <c r="E373" s="138" t="s">
        <v>28</v>
      </c>
      <c r="F373" s="130">
        <v>636.1</v>
      </c>
      <c r="G373" s="130">
        <v>370</v>
      </c>
      <c r="H373" s="144">
        <f t="shared" si="5"/>
        <v>58.166954881307966</v>
      </c>
    </row>
    <row r="374" spans="1:8" ht="157.5" outlineLevel="2">
      <c r="A374" s="138" t="s">
        <v>273</v>
      </c>
      <c r="B374" s="143" t="s">
        <v>505</v>
      </c>
      <c r="C374" s="138" t="s">
        <v>506</v>
      </c>
      <c r="D374" s="138"/>
      <c r="E374" s="138"/>
      <c r="F374" s="130">
        <v>91.3</v>
      </c>
      <c r="G374" s="130">
        <v>85.7</v>
      </c>
      <c r="H374" s="144">
        <f t="shared" si="5"/>
        <v>93.86637458926617</v>
      </c>
    </row>
    <row r="375" spans="1:8" ht="22.5" outlineLevel="7">
      <c r="A375" s="138" t="s">
        <v>1225</v>
      </c>
      <c r="B375" s="143" t="s">
        <v>451</v>
      </c>
      <c r="C375" s="138" t="s">
        <v>506</v>
      </c>
      <c r="D375" s="138" t="s">
        <v>208</v>
      </c>
      <c r="E375" s="138"/>
      <c r="F375" s="130">
        <v>91.3</v>
      </c>
      <c r="G375" s="130">
        <v>85.7</v>
      </c>
      <c r="H375" s="144">
        <f t="shared" si="5"/>
        <v>93.86637458926617</v>
      </c>
    </row>
    <row r="376" spans="1:8" ht="22.5" outlineLevel="7">
      <c r="A376" s="138" t="s">
        <v>1226</v>
      </c>
      <c r="B376" s="143" t="s">
        <v>209</v>
      </c>
      <c r="C376" s="138" t="s">
        <v>506</v>
      </c>
      <c r="D376" s="138" t="s">
        <v>210</v>
      </c>
      <c r="E376" s="138"/>
      <c r="F376" s="130">
        <v>91.3</v>
      </c>
      <c r="G376" s="130">
        <v>85.7</v>
      </c>
      <c r="H376" s="144">
        <f t="shared" si="5"/>
        <v>93.86637458926617</v>
      </c>
    </row>
    <row r="377" spans="1:8" ht="12.75" outlineLevel="7">
      <c r="A377" s="138" t="s">
        <v>1227</v>
      </c>
      <c r="B377" s="143" t="s">
        <v>199</v>
      </c>
      <c r="C377" s="138" t="s">
        <v>506</v>
      </c>
      <c r="D377" s="138" t="s">
        <v>210</v>
      </c>
      <c r="E377" s="138" t="s">
        <v>26</v>
      </c>
      <c r="F377" s="130">
        <v>91.3</v>
      </c>
      <c r="G377" s="130">
        <v>85.7</v>
      </c>
      <c r="H377" s="144">
        <f t="shared" si="5"/>
        <v>93.86637458926617</v>
      </c>
    </row>
    <row r="378" spans="1:8" ht="12.75" outlineLevel="7">
      <c r="A378" s="138" t="s">
        <v>1228</v>
      </c>
      <c r="B378" s="143" t="s">
        <v>27</v>
      </c>
      <c r="C378" s="138" t="s">
        <v>506</v>
      </c>
      <c r="D378" s="138" t="s">
        <v>210</v>
      </c>
      <c r="E378" s="138" t="s">
        <v>28</v>
      </c>
      <c r="F378" s="130">
        <v>91.3</v>
      </c>
      <c r="G378" s="130">
        <v>85.7</v>
      </c>
      <c r="H378" s="144">
        <f t="shared" si="5"/>
        <v>93.86637458926617</v>
      </c>
    </row>
    <row r="379" spans="1:8" ht="22.5" outlineLevel="1">
      <c r="A379" s="138" t="s">
        <v>1231</v>
      </c>
      <c r="B379" s="143" t="s">
        <v>1014</v>
      </c>
      <c r="C379" s="138" t="s">
        <v>1015</v>
      </c>
      <c r="D379" s="138"/>
      <c r="E379" s="138"/>
      <c r="F379" s="130">
        <v>125</v>
      </c>
      <c r="G379" s="130">
        <v>0</v>
      </c>
      <c r="H379" s="144">
        <f t="shared" si="5"/>
        <v>0</v>
      </c>
    </row>
    <row r="380" spans="1:8" ht="67.5" outlineLevel="2">
      <c r="A380" s="138" t="s">
        <v>1234</v>
      </c>
      <c r="B380" s="143" t="s">
        <v>1017</v>
      </c>
      <c r="C380" s="138" t="s">
        <v>1018</v>
      </c>
      <c r="D380" s="138"/>
      <c r="E380" s="138"/>
      <c r="F380" s="130">
        <v>125</v>
      </c>
      <c r="G380" s="130">
        <v>0</v>
      </c>
      <c r="H380" s="144">
        <f t="shared" si="5"/>
        <v>0</v>
      </c>
    </row>
    <row r="381" spans="1:8" ht="22.5" outlineLevel="7">
      <c r="A381" s="138" t="s">
        <v>1235</v>
      </c>
      <c r="B381" s="143" t="s">
        <v>451</v>
      </c>
      <c r="C381" s="138" t="s">
        <v>1018</v>
      </c>
      <c r="D381" s="138" t="s">
        <v>208</v>
      </c>
      <c r="E381" s="138"/>
      <c r="F381" s="130">
        <v>125</v>
      </c>
      <c r="G381" s="130">
        <v>0</v>
      </c>
      <c r="H381" s="144">
        <f t="shared" si="5"/>
        <v>0</v>
      </c>
    </row>
    <row r="382" spans="1:8" ht="22.5" outlineLevel="7">
      <c r="A382" s="138" t="s">
        <v>1236</v>
      </c>
      <c r="B382" s="143" t="s">
        <v>209</v>
      </c>
      <c r="C382" s="138" t="s">
        <v>1018</v>
      </c>
      <c r="D382" s="138" t="s">
        <v>210</v>
      </c>
      <c r="E382" s="138"/>
      <c r="F382" s="130">
        <v>125</v>
      </c>
      <c r="G382" s="130">
        <v>0</v>
      </c>
      <c r="H382" s="144">
        <f t="shared" si="5"/>
        <v>0</v>
      </c>
    </row>
    <row r="383" spans="1:8" ht="12.75" outlineLevel="7">
      <c r="A383" s="138" t="s">
        <v>1239</v>
      </c>
      <c r="B383" s="143" t="s">
        <v>199</v>
      </c>
      <c r="C383" s="138" t="s">
        <v>1018</v>
      </c>
      <c r="D383" s="138" t="s">
        <v>210</v>
      </c>
      <c r="E383" s="138" t="s">
        <v>26</v>
      </c>
      <c r="F383" s="130">
        <v>125</v>
      </c>
      <c r="G383" s="130">
        <v>0</v>
      </c>
      <c r="H383" s="144">
        <f t="shared" si="5"/>
        <v>0</v>
      </c>
    </row>
    <row r="384" spans="1:8" ht="12.75" outlineLevel="7">
      <c r="A384" s="138" t="s">
        <v>1240</v>
      </c>
      <c r="B384" s="143" t="s">
        <v>27</v>
      </c>
      <c r="C384" s="138" t="s">
        <v>1018</v>
      </c>
      <c r="D384" s="138" t="s">
        <v>210</v>
      </c>
      <c r="E384" s="138" t="s">
        <v>28</v>
      </c>
      <c r="F384" s="130">
        <v>125</v>
      </c>
      <c r="G384" s="130">
        <v>0</v>
      </c>
      <c r="H384" s="144">
        <f t="shared" si="5"/>
        <v>0</v>
      </c>
    </row>
    <row r="385" spans="1:8" ht="22.5" outlineLevel="1">
      <c r="A385" s="138" t="s">
        <v>1241</v>
      </c>
      <c r="B385" s="143" t="s">
        <v>275</v>
      </c>
      <c r="C385" s="138" t="s">
        <v>509</v>
      </c>
      <c r="D385" s="138"/>
      <c r="E385" s="138"/>
      <c r="F385" s="130">
        <v>4378.2</v>
      </c>
      <c r="G385" s="130">
        <v>4049.5</v>
      </c>
      <c r="H385" s="144">
        <f t="shared" si="5"/>
        <v>92.49234845370243</v>
      </c>
    </row>
    <row r="386" spans="1:8" ht="67.5" outlineLevel="2">
      <c r="A386" s="138" t="s">
        <v>1242</v>
      </c>
      <c r="B386" s="143" t="s">
        <v>510</v>
      </c>
      <c r="C386" s="138" t="s">
        <v>511</v>
      </c>
      <c r="D386" s="138"/>
      <c r="E386" s="138"/>
      <c r="F386" s="130">
        <v>4378.2</v>
      </c>
      <c r="G386" s="130">
        <v>4049.5</v>
      </c>
      <c r="H386" s="144">
        <f t="shared" si="5"/>
        <v>92.49234845370243</v>
      </c>
    </row>
    <row r="387" spans="1:8" ht="45" outlineLevel="7">
      <c r="A387" s="138" t="s">
        <v>1243</v>
      </c>
      <c r="B387" s="143" t="s">
        <v>205</v>
      </c>
      <c r="C387" s="138" t="s">
        <v>511</v>
      </c>
      <c r="D387" s="138" t="s">
        <v>206</v>
      </c>
      <c r="E387" s="138"/>
      <c r="F387" s="130">
        <v>3192.6</v>
      </c>
      <c r="G387" s="130">
        <v>3035.9</v>
      </c>
      <c r="H387" s="144">
        <f t="shared" si="5"/>
        <v>95.09177472906096</v>
      </c>
    </row>
    <row r="388" spans="1:8" ht="12.75" outlineLevel="7">
      <c r="A388" s="138" t="s">
        <v>1246</v>
      </c>
      <c r="B388" s="143" t="s">
        <v>251</v>
      </c>
      <c r="C388" s="138" t="s">
        <v>511</v>
      </c>
      <c r="D388" s="138" t="s">
        <v>120</v>
      </c>
      <c r="E388" s="138"/>
      <c r="F388" s="130">
        <v>3192.6</v>
      </c>
      <c r="G388" s="130">
        <v>3035.9</v>
      </c>
      <c r="H388" s="144">
        <f t="shared" si="5"/>
        <v>95.09177472906096</v>
      </c>
    </row>
    <row r="389" spans="1:8" ht="12.75" outlineLevel="7">
      <c r="A389" s="138" t="s">
        <v>1247</v>
      </c>
      <c r="B389" s="143" t="s">
        <v>199</v>
      </c>
      <c r="C389" s="138" t="s">
        <v>511</v>
      </c>
      <c r="D389" s="138" t="s">
        <v>120</v>
      </c>
      <c r="E389" s="138" t="s">
        <v>26</v>
      </c>
      <c r="F389" s="130">
        <v>3192.6</v>
      </c>
      <c r="G389" s="130">
        <v>3035.9</v>
      </c>
      <c r="H389" s="144">
        <f t="shared" si="5"/>
        <v>95.09177472906096</v>
      </c>
    </row>
    <row r="390" spans="1:8" ht="22.5" outlineLevel="7">
      <c r="A390" s="138" t="s">
        <v>1248</v>
      </c>
      <c r="B390" s="143" t="s">
        <v>149</v>
      </c>
      <c r="C390" s="138" t="s">
        <v>511</v>
      </c>
      <c r="D390" s="138" t="s">
        <v>120</v>
      </c>
      <c r="E390" s="138" t="s">
        <v>150</v>
      </c>
      <c r="F390" s="130">
        <v>3192.6</v>
      </c>
      <c r="G390" s="130">
        <v>3035.9</v>
      </c>
      <c r="H390" s="144">
        <f t="shared" si="5"/>
        <v>95.09177472906096</v>
      </c>
    </row>
    <row r="391" spans="1:8" ht="22.5" outlineLevel="7">
      <c r="A391" s="138" t="s">
        <v>1251</v>
      </c>
      <c r="B391" s="143" t="s">
        <v>451</v>
      </c>
      <c r="C391" s="138" t="s">
        <v>511</v>
      </c>
      <c r="D391" s="138" t="s">
        <v>208</v>
      </c>
      <c r="E391" s="138"/>
      <c r="F391" s="130">
        <v>996.4</v>
      </c>
      <c r="G391" s="130">
        <v>824.4</v>
      </c>
      <c r="H391" s="144">
        <f t="shared" si="5"/>
        <v>82.73785628261741</v>
      </c>
    </row>
    <row r="392" spans="1:8" ht="22.5" outlineLevel="7">
      <c r="A392" s="138" t="s">
        <v>1252</v>
      </c>
      <c r="B392" s="143" t="s">
        <v>209</v>
      </c>
      <c r="C392" s="138" t="s">
        <v>511</v>
      </c>
      <c r="D392" s="138" t="s">
        <v>210</v>
      </c>
      <c r="E392" s="138"/>
      <c r="F392" s="130">
        <v>996.4</v>
      </c>
      <c r="G392" s="130">
        <v>824.4</v>
      </c>
      <c r="H392" s="144">
        <f t="shared" si="5"/>
        <v>82.73785628261741</v>
      </c>
    </row>
    <row r="393" spans="1:8" ht="12.75" outlineLevel="7">
      <c r="A393" s="138" t="s">
        <v>1253</v>
      </c>
      <c r="B393" s="143" t="s">
        <v>199</v>
      </c>
      <c r="C393" s="138" t="s">
        <v>511</v>
      </c>
      <c r="D393" s="138" t="s">
        <v>210</v>
      </c>
      <c r="E393" s="138" t="s">
        <v>26</v>
      </c>
      <c r="F393" s="130">
        <v>996.4</v>
      </c>
      <c r="G393" s="130">
        <v>824.4</v>
      </c>
      <c r="H393" s="144">
        <f t="shared" si="5"/>
        <v>82.73785628261741</v>
      </c>
    </row>
    <row r="394" spans="1:8" ht="22.5" outlineLevel="7">
      <c r="A394" s="138" t="s">
        <v>1254</v>
      </c>
      <c r="B394" s="143" t="s">
        <v>149</v>
      </c>
      <c r="C394" s="138" t="s">
        <v>511</v>
      </c>
      <c r="D394" s="138" t="s">
        <v>210</v>
      </c>
      <c r="E394" s="138" t="s">
        <v>150</v>
      </c>
      <c r="F394" s="130">
        <v>996.4</v>
      </c>
      <c r="G394" s="130">
        <v>824.4</v>
      </c>
      <c r="H394" s="144">
        <f t="shared" si="5"/>
        <v>82.73785628261741</v>
      </c>
    </row>
    <row r="395" spans="1:8" ht="12.75" outlineLevel="7">
      <c r="A395" s="138" t="s">
        <v>1255</v>
      </c>
      <c r="B395" s="143" t="s">
        <v>224</v>
      </c>
      <c r="C395" s="138" t="s">
        <v>511</v>
      </c>
      <c r="D395" s="138" t="s">
        <v>225</v>
      </c>
      <c r="E395" s="138"/>
      <c r="F395" s="130">
        <v>189.2</v>
      </c>
      <c r="G395" s="130">
        <v>189.2</v>
      </c>
      <c r="H395" s="144">
        <f t="shared" si="5"/>
        <v>100</v>
      </c>
    </row>
    <row r="396" spans="1:8" ht="12.75" outlineLevel="7">
      <c r="A396" s="138" t="s">
        <v>1258</v>
      </c>
      <c r="B396" s="143" t="s">
        <v>232</v>
      </c>
      <c r="C396" s="138" t="s">
        <v>511</v>
      </c>
      <c r="D396" s="138" t="s">
        <v>233</v>
      </c>
      <c r="E396" s="138"/>
      <c r="F396" s="130">
        <v>88.8</v>
      </c>
      <c r="G396" s="130">
        <v>88.8</v>
      </c>
      <c r="H396" s="144">
        <f t="shared" si="5"/>
        <v>100</v>
      </c>
    </row>
    <row r="397" spans="1:8" ht="12.75" outlineLevel="7">
      <c r="A397" s="138" t="s">
        <v>1259</v>
      </c>
      <c r="B397" s="143" t="s">
        <v>199</v>
      </c>
      <c r="C397" s="138" t="s">
        <v>511</v>
      </c>
      <c r="D397" s="138" t="s">
        <v>233</v>
      </c>
      <c r="E397" s="138" t="s">
        <v>26</v>
      </c>
      <c r="F397" s="130">
        <v>88.8</v>
      </c>
      <c r="G397" s="130">
        <v>88.8</v>
      </c>
      <c r="H397" s="144">
        <f t="shared" si="5"/>
        <v>100</v>
      </c>
    </row>
    <row r="398" spans="1:8" ht="22.5" outlineLevel="7">
      <c r="A398" s="138" t="s">
        <v>1260</v>
      </c>
      <c r="B398" s="143" t="s">
        <v>149</v>
      </c>
      <c r="C398" s="138" t="s">
        <v>511</v>
      </c>
      <c r="D398" s="138" t="s">
        <v>233</v>
      </c>
      <c r="E398" s="138" t="s">
        <v>150</v>
      </c>
      <c r="F398" s="130">
        <v>88.8</v>
      </c>
      <c r="G398" s="130">
        <v>88.8</v>
      </c>
      <c r="H398" s="144">
        <f t="shared" si="5"/>
        <v>100</v>
      </c>
    </row>
    <row r="399" spans="1:8" ht="12.75" outlineLevel="7">
      <c r="A399" s="138" t="s">
        <v>1261</v>
      </c>
      <c r="B399" s="143" t="s">
        <v>226</v>
      </c>
      <c r="C399" s="138" t="s">
        <v>511</v>
      </c>
      <c r="D399" s="138" t="s">
        <v>227</v>
      </c>
      <c r="E399" s="138"/>
      <c r="F399" s="130">
        <v>100.4</v>
      </c>
      <c r="G399" s="130">
        <v>100.4</v>
      </c>
      <c r="H399" s="144">
        <f t="shared" si="5"/>
        <v>100</v>
      </c>
    </row>
    <row r="400" spans="1:8" ht="12.75" outlineLevel="7">
      <c r="A400" s="138" t="s">
        <v>1262</v>
      </c>
      <c r="B400" s="143" t="s">
        <v>199</v>
      </c>
      <c r="C400" s="138" t="s">
        <v>511</v>
      </c>
      <c r="D400" s="138" t="s">
        <v>227</v>
      </c>
      <c r="E400" s="138" t="s">
        <v>26</v>
      </c>
      <c r="F400" s="130">
        <v>100.4</v>
      </c>
      <c r="G400" s="130">
        <v>100.4</v>
      </c>
      <c r="H400" s="144">
        <f aca="true" t="shared" si="6" ref="H400:H463">G400/F400*100</f>
        <v>100</v>
      </c>
    </row>
    <row r="401" spans="1:8" ht="22.5" outlineLevel="7">
      <c r="A401" s="138" t="s">
        <v>1263</v>
      </c>
      <c r="B401" s="143" t="s">
        <v>149</v>
      </c>
      <c r="C401" s="138" t="s">
        <v>511</v>
      </c>
      <c r="D401" s="138" t="s">
        <v>227</v>
      </c>
      <c r="E401" s="138" t="s">
        <v>150</v>
      </c>
      <c r="F401" s="130">
        <v>100.4</v>
      </c>
      <c r="G401" s="130">
        <v>100.4</v>
      </c>
      <c r="H401" s="144">
        <f t="shared" si="6"/>
        <v>100</v>
      </c>
    </row>
    <row r="402" spans="1:8" ht="12.75" outlineLevel="1">
      <c r="A402" s="138" t="s">
        <v>1264</v>
      </c>
      <c r="B402" s="143" t="s">
        <v>217</v>
      </c>
      <c r="C402" s="138" t="s">
        <v>495</v>
      </c>
      <c r="D402" s="138"/>
      <c r="E402" s="138"/>
      <c r="F402" s="130">
        <v>22254.3</v>
      </c>
      <c r="G402" s="130">
        <v>21383.5</v>
      </c>
      <c r="H402" s="144">
        <f t="shared" si="6"/>
        <v>96.08704834571297</v>
      </c>
    </row>
    <row r="403" spans="1:8" ht="56.25" outlineLevel="2">
      <c r="A403" s="138" t="s">
        <v>1265</v>
      </c>
      <c r="B403" s="143" t="s">
        <v>507</v>
      </c>
      <c r="C403" s="138" t="s">
        <v>508</v>
      </c>
      <c r="D403" s="138"/>
      <c r="E403" s="138"/>
      <c r="F403" s="130">
        <v>20251.8</v>
      </c>
      <c r="G403" s="130">
        <v>20216.1</v>
      </c>
      <c r="H403" s="144">
        <f t="shared" si="6"/>
        <v>99.82371937309276</v>
      </c>
    </row>
    <row r="404" spans="1:8" ht="12.75" outlineLevel="7">
      <c r="A404" s="138" t="s">
        <v>1266</v>
      </c>
      <c r="B404" s="143" t="s">
        <v>224</v>
      </c>
      <c r="C404" s="138" t="s">
        <v>508</v>
      </c>
      <c r="D404" s="138" t="s">
        <v>225</v>
      </c>
      <c r="E404" s="138"/>
      <c r="F404" s="130">
        <v>20251.8</v>
      </c>
      <c r="G404" s="130">
        <v>20216.1</v>
      </c>
      <c r="H404" s="144">
        <f t="shared" si="6"/>
        <v>99.82371937309276</v>
      </c>
    </row>
    <row r="405" spans="1:8" ht="33.75" outlineLevel="7">
      <c r="A405" s="138" t="s">
        <v>1267</v>
      </c>
      <c r="B405" s="143" t="s">
        <v>475</v>
      </c>
      <c r="C405" s="138" t="s">
        <v>508</v>
      </c>
      <c r="D405" s="138" t="s">
        <v>236</v>
      </c>
      <c r="E405" s="138"/>
      <c r="F405" s="130">
        <v>20251.8</v>
      </c>
      <c r="G405" s="130">
        <v>20216.1</v>
      </c>
      <c r="H405" s="144">
        <f t="shared" si="6"/>
        <v>99.82371937309276</v>
      </c>
    </row>
    <row r="406" spans="1:8" ht="12.75" outlineLevel="7">
      <c r="A406" s="138" t="s">
        <v>1268</v>
      </c>
      <c r="B406" s="143" t="s">
        <v>199</v>
      </c>
      <c r="C406" s="138" t="s">
        <v>508</v>
      </c>
      <c r="D406" s="138" t="s">
        <v>236</v>
      </c>
      <c r="E406" s="138" t="s">
        <v>26</v>
      </c>
      <c r="F406" s="130">
        <v>20251.8</v>
      </c>
      <c r="G406" s="130">
        <v>20216.1</v>
      </c>
      <c r="H406" s="144">
        <f t="shared" si="6"/>
        <v>99.82371937309276</v>
      </c>
    </row>
    <row r="407" spans="1:8" ht="12.75" outlineLevel="7">
      <c r="A407" s="138" t="s">
        <v>1269</v>
      </c>
      <c r="B407" s="143" t="s">
        <v>27</v>
      </c>
      <c r="C407" s="138" t="s">
        <v>508</v>
      </c>
      <c r="D407" s="138" t="s">
        <v>236</v>
      </c>
      <c r="E407" s="138" t="s">
        <v>28</v>
      </c>
      <c r="F407" s="130">
        <v>20251.8</v>
      </c>
      <c r="G407" s="130">
        <v>20216.1</v>
      </c>
      <c r="H407" s="144">
        <f t="shared" si="6"/>
        <v>99.82371937309276</v>
      </c>
    </row>
    <row r="408" spans="1:8" ht="67.5" outlineLevel="2">
      <c r="A408" s="138" t="s">
        <v>1270</v>
      </c>
      <c r="B408" s="143" t="s">
        <v>978</v>
      </c>
      <c r="C408" s="138" t="s">
        <v>496</v>
      </c>
      <c r="D408" s="138"/>
      <c r="E408" s="138"/>
      <c r="F408" s="130">
        <v>1223.4</v>
      </c>
      <c r="G408" s="130">
        <v>778.5</v>
      </c>
      <c r="H408" s="144">
        <f t="shared" si="6"/>
        <v>63.63413437959784</v>
      </c>
    </row>
    <row r="409" spans="1:8" ht="22.5" outlineLevel="7">
      <c r="A409" s="138" t="s">
        <v>1271</v>
      </c>
      <c r="B409" s="143" t="s">
        <v>451</v>
      </c>
      <c r="C409" s="138" t="s">
        <v>496</v>
      </c>
      <c r="D409" s="138" t="s">
        <v>208</v>
      </c>
      <c r="E409" s="138"/>
      <c r="F409" s="130">
        <v>1223.3</v>
      </c>
      <c r="G409" s="130">
        <v>778.4</v>
      </c>
      <c r="H409" s="144">
        <f t="shared" si="6"/>
        <v>63.631161612033026</v>
      </c>
    </row>
    <row r="410" spans="1:8" ht="22.5" outlineLevel="7">
      <c r="A410" s="138" t="s">
        <v>1272</v>
      </c>
      <c r="B410" s="143" t="s">
        <v>209</v>
      </c>
      <c r="C410" s="138" t="s">
        <v>496</v>
      </c>
      <c r="D410" s="138" t="s">
        <v>210</v>
      </c>
      <c r="E410" s="138"/>
      <c r="F410" s="130">
        <v>1223.3</v>
      </c>
      <c r="G410" s="130">
        <v>778.4</v>
      </c>
      <c r="H410" s="144">
        <f t="shared" si="6"/>
        <v>63.631161612033026</v>
      </c>
    </row>
    <row r="411" spans="1:8" ht="12.75" outlineLevel="7">
      <c r="A411" s="138" t="s">
        <v>1273</v>
      </c>
      <c r="B411" s="143" t="s">
        <v>199</v>
      </c>
      <c r="C411" s="138" t="s">
        <v>496</v>
      </c>
      <c r="D411" s="138" t="s">
        <v>210</v>
      </c>
      <c r="E411" s="138" t="s">
        <v>26</v>
      </c>
      <c r="F411" s="130">
        <v>1223.3</v>
      </c>
      <c r="G411" s="130">
        <v>778.4</v>
      </c>
      <c r="H411" s="144">
        <f t="shared" si="6"/>
        <v>63.631161612033026</v>
      </c>
    </row>
    <row r="412" spans="1:8" ht="12.75" outlineLevel="7">
      <c r="A412" s="138" t="s">
        <v>1274</v>
      </c>
      <c r="B412" s="143" t="s">
        <v>47</v>
      </c>
      <c r="C412" s="138" t="s">
        <v>496</v>
      </c>
      <c r="D412" s="138" t="s">
        <v>210</v>
      </c>
      <c r="E412" s="138" t="s">
        <v>48</v>
      </c>
      <c r="F412" s="130">
        <v>1223.3</v>
      </c>
      <c r="G412" s="130">
        <v>778.4</v>
      </c>
      <c r="H412" s="144">
        <f t="shared" si="6"/>
        <v>63.631161612033026</v>
      </c>
    </row>
    <row r="413" spans="1:8" ht="12.75" outlineLevel="7">
      <c r="A413" s="138" t="s">
        <v>1275</v>
      </c>
      <c r="B413" s="143" t="s">
        <v>224</v>
      </c>
      <c r="C413" s="138" t="s">
        <v>496</v>
      </c>
      <c r="D413" s="138" t="s">
        <v>225</v>
      </c>
      <c r="E413" s="138"/>
      <c r="F413" s="130">
        <v>0.1</v>
      </c>
      <c r="G413" s="130">
        <v>0.1</v>
      </c>
      <c r="H413" s="144">
        <f t="shared" si="6"/>
        <v>100</v>
      </c>
    </row>
    <row r="414" spans="1:8" ht="12.75" outlineLevel="7">
      <c r="A414" s="138" t="s">
        <v>270</v>
      </c>
      <c r="B414" s="143" t="s">
        <v>226</v>
      </c>
      <c r="C414" s="138" t="s">
        <v>496</v>
      </c>
      <c r="D414" s="138" t="s">
        <v>227</v>
      </c>
      <c r="E414" s="138"/>
      <c r="F414" s="130">
        <v>0.1</v>
      </c>
      <c r="G414" s="130">
        <v>0.1</v>
      </c>
      <c r="H414" s="144">
        <f t="shared" si="6"/>
        <v>100</v>
      </c>
    </row>
    <row r="415" spans="1:8" ht="12.75" outlineLevel="7">
      <c r="A415" s="138" t="s">
        <v>1276</v>
      </c>
      <c r="B415" s="143" t="s">
        <v>199</v>
      </c>
      <c r="C415" s="138" t="s">
        <v>496</v>
      </c>
      <c r="D415" s="138" t="s">
        <v>227</v>
      </c>
      <c r="E415" s="138" t="s">
        <v>26</v>
      </c>
      <c r="F415" s="130">
        <v>0.1</v>
      </c>
      <c r="G415" s="130">
        <v>0.1</v>
      </c>
      <c r="H415" s="144">
        <f t="shared" si="6"/>
        <v>100</v>
      </c>
    </row>
    <row r="416" spans="1:8" ht="12.75" outlineLevel="7">
      <c r="A416" s="138" t="s">
        <v>1277</v>
      </c>
      <c r="B416" s="143" t="s">
        <v>47</v>
      </c>
      <c r="C416" s="138" t="s">
        <v>496</v>
      </c>
      <c r="D416" s="138" t="s">
        <v>227</v>
      </c>
      <c r="E416" s="138" t="s">
        <v>48</v>
      </c>
      <c r="F416" s="130">
        <v>0.1</v>
      </c>
      <c r="G416" s="130">
        <v>0.1</v>
      </c>
      <c r="H416" s="144">
        <f t="shared" si="6"/>
        <v>100</v>
      </c>
    </row>
    <row r="417" spans="1:8" ht="67.5" outlineLevel="2">
      <c r="A417" s="138" t="s">
        <v>1278</v>
      </c>
      <c r="B417" s="143" t="s">
        <v>983</v>
      </c>
      <c r="C417" s="138" t="s">
        <v>984</v>
      </c>
      <c r="D417" s="138"/>
      <c r="E417" s="138"/>
      <c r="F417" s="130">
        <v>689.1</v>
      </c>
      <c r="G417" s="130">
        <v>328.9</v>
      </c>
      <c r="H417" s="144">
        <f t="shared" si="6"/>
        <v>47.72892178203453</v>
      </c>
    </row>
    <row r="418" spans="1:8" ht="22.5" outlineLevel="7">
      <c r="A418" s="138" t="s">
        <v>1279</v>
      </c>
      <c r="B418" s="143" t="s">
        <v>451</v>
      </c>
      <c r="C418" s="138" t="s">
        <v>984</v>
      </c>
      <c r="D418" s="138" t="s">
        <v>208</v>
      </c>
      <c r="E418" s="138"/>
      <c r="F418" s="130">
        <v>689.1</v>
      </c>
      <c r="G418" s="130">
        <v>328.9</v>
      </c>
      <c r="H418" s="144">
        <f t="shared" si="6"/>
        <v>47.72892178203453</v>
      </c>
    </row>
    <row r="419" spans="1:8" ht="22.5" outlineLevel="7">
      <c r="A419" s="138" t="s">
        <v>1280</v>
      </c>
      <c r="B419" s="143" t="s">
        <v>209</v>
      </c>
      <c r="C419" s="138" t="s">
        <v>984</v>
      </c>
      <c r="D419" s="138" t="s">
        <v>210</v>
      </c>
      <c r="E419" s="138"/>
      <c r="F419" s="130">
        <v>689.1</v>
      </c>
      <c r="G419" s="130">
        <v>328.9</v>
      </c>
      <c r="H419" s="144">
        <f t="shared" si="6"/>
        <v>47.72892178203453</v>
      </c>
    </row>
    <row r="420" spans="1:8" ht="12.75" outlineLevel="7">
      <c r="A420" s="138" t="s">
        <v>1281</v>
      </c>
      <c r="B420" s="143" t="s">
        <v>199</v>
      </c>
      <c r="C420" s="138" t="s">
        <v>984</v>
      </c>
      <c r="D420" s="138" t="s">
        <v>210</v>
      </c>
      <c r="E420" s="138" t="s">
        <v>26</v>
      </c>
      <c r="F420" s="130">
        <v>598.5</v>
      </c>
      <c r="G420" s="130">
        <v>238.3</v>
      </c>
      <c r="H420" s="144">
        <f t="shared" si="6"/>
        <v>39.81620718462824</v>
      </c>
    </row>
    <row r="421" spans="1:8" ht="12.75" outlineLevel="7">
      <c r="A421" s="138" t="s">
        <v>1283</v>
      </c>
      <c r="B421" s="143" t="s">
        <v>47</v>
      </c>
      <c r="C421" s="138" t="s">
        <v>984</v>
      </c>
      <c r="D421" s="138" t="s">
        <v>210</v>
      </c>
      <c r="E421" s="138" t="s">
        <v>48</v>
      </c>
      <c r="F421" s="130">
        <v>367.3</v>
      </c>
      <c r="G421" s="130">
        <v>7</v>
      </c>
      <c r="H421" s="144">
        <f t="shared" si="6"/>
        <v>1.905799074326164</v>
      </c>
    </row>
    <row r="422" spans="1:8" ht="12.75" outlineLevel="7">
      <c r="A422" s="138" t="s">
        <v>1284</v>
      </c>
      <c r="B422" s="143" t="s">
        <v>27</v>
      </c>
      <c r="C422" s="138" t="s">
        <v>984</v>
      </c>
      <c r="D422" s="138" t="s">
        <v>210</v>
      </c>
      <c r="E422" s="138" t="s">
        <v>28</v>
      </c>
      <c r="F422" s="130">
        <v>231.3</v>
      </c>
      <c r="G422" s="130">
        <v>231.3</v>
      </c>
      <c r="H422" s="144">
        <f t="shared" si="6"/>
        <v>100</v>
      </c>
    </row>
    <row r="423" spans="1:8" ht="12.75" outlineLevel="7">
      <c r="A423" s="138" t="s">
        <v>1285</v>
      </c>
      <c r="B423" s="143" t="s">
        <v>200</v>
      </c>
      <c r="C423" s="138" t="s">
        <v>984</v>
      </c>
      <c r="D423" s="138" t="s">
        <v>210</v>
      </c>
      <c r="E423" s="138" t="s">
        <v>29</v>
      </c>
      <c r="F423" s="130">
        <v>51.4</v>
      </c>
      <c r="G423" s="130">
        <v>51.4</v>
      </c>
      <c r="H423" s="144">
        <f t="shared" si="6"/>
        <v>100</v>
      </c>
    </row>
    <row r="424" spans="1:8" ht="12.75" outlineLevel="7">
      <c r="A424" s="138" t="s">
        <v>334</v>
      </c>
      <c r="B424" s="143" t="s">
        <v>54</v>
      </c>
      <c r="C424" s="138" t="s">
        <v>984</v>
      </c>
      <c r="D424" s="138" t="s">
        <v>210</v>
      </c>
      <c r="E424" s="138" t="s">
        <v>55</v>
      </c>
      <c r="F424" s="130">
        <v>51.4</v>
      </c>
      <c r="G424" s="130">
        <v>51.4</v>
      </c>
      <c r="H424" s="144">
        <f t="shared" si="6"/>
        <v>100</v>
      </c>
    </row>
    <row r="425" spans="1:8" ht="12.75" outlineLevel="7">
      <c r="A425" s="138" t="s">
        <v>1286</v>
      </c>
      <c r="B425" s="143" t="s">
        <v>441</v>
      </c>
      <c r="C425" s="138" t="s">
        <v>984</v>
      </c>
      <c r="D425" s="138" t="s">
        <v>210</v>
      </c>
      <c r="E425" s="138" t="s">
        <v>31</v>
      </c>
      <c r="F425" s="130">
        <v>39.2</v>
      </c>
      <c r="G425" s="130">
        <v>39.2</v>
      </c>
      <c r="H425" s="144">
        <f t="shared" si="6"/>
        <v>100</v>
      </c>
    </row>
    <row r="426" spans="1:8" ht="12.75" outlineLevel="7">
      <c r="A426" s="138" t="s">
        <v>1287</v>
      </c>
      <c r="B426" s="143" t="s">
        <v>32</v>
      </c>
      <c r="C426" s="138" t="s">
        <v>984</v>
      </c>
      <c r="D426" s="138" t="s">
        <v>210</v>
      </c>
      <c r="E426" s="138" t="s">
        <v>33</v>
      </c>
      <c r="F426" s="130">
        <v>39.2</v>
      </c>
      <c r="G426" s="130">
        <v>39.2</v>
      </c>
      <c r="H426" s="144">
        <f t="shared" si="6"/>
        <v>100</v>
      </c>
    </row>
    <row r="427" spans="1:8" ht="56.25" outlineLevel="2">
      <c r="A427" s="138" t="s">
        <v>1288</v>
      </c>
      <c r="B427" s="143" t="s">
        <v>497</v>
      </c>
      <c r="C427" s="138" t="s">
        <v>498</v>
      </c>
      <c r="D427" s="138"/>
      <c r="E427" s="138"/>
      <c r="F427" s="130">
        <v>90</v>
      </c>
      <c r="G427" s="130">
        <v>60</v>
      </c>
      <c r="H427" s="144">
        <f t="shared" si="6"/>
        <v>66.66666666666666</v>
      </c>
    </row>
    <row r="428" spans="1:8" ht="22.5" outlineLevel="7">
      <c r="A428" s="138" t="s">
        <v>1289</v>
      </c>
      <c r="B428" s="143" t="s">
        <v>451</v>
      </c>
      <c r="C428" s="138" t="s">
        <v>498</v>
      </c>
      <c r="D428" s="138" t="s">
        <v>208</v>
      </c>
      <c r="E428" s="138"/>
      <c r="F428" s="130">
        <v>90</v>
      </c>
      <c r="G428" s="130">
        <v>60</v>
      </c>
      <c r="H428" s="144">
        <f t="shared" si="6"/>
        <v>66.66666666666666</v>
      </c>
    </row>
    <row r="429" spans="1:8" ht="22.5" outlineLevel="7">
      <c r="A429" s="138" t="s">
        <v>1290</v>
      </c>
      <c r="B429" s="143" t="s">
        <v>209</v>
      </c>
      <c r="C429" s="138" t="s">
        <v>498</v>
      </c>
      <c r="D429" s="138" t="s">
        <v>210</v>
      </c>
      <c r="E429" s="138"/>
      <c r="F429" s="130">
        <v>90</v>
      </c>
      <c r="G429" s="130">
        <v>60</v>
      </c>
      <c r="H429" s="144">
        <f t="shared" si="6"/>
        <v>66.66666666666666</v>
      </c>
    </row>
    <row r="430" spans="1:8" ht="12.75" outlineLevel="7">
      <c r="A430" s="138" t="s">
        <v>1291</v>
      </c>
      <c r="B430" s="143" t="s">
        <v>199</v>
      </c>
      <c r="C430" s="138" t="s">
        <v>498</v>
      </c>
      <c r="D430" s="138" t="s">
        <v>210</v>
      </c>
      <c r="E430" s="138" t="s">
        <v>26</v>
      </c>
      <c r="F430" s="130">
        <v>90</v>
      </c>
      <c r="G430" s="130">
        <v>60</v>
      </c>
      <c r="H430" s="144">
        <f t="shared" si="6"/>
        <v>66.66666666666666</v>
      </c>
    </row>
    <row r="431" spans="1:8" ht="12.75" outlineLevel="7">
      <c r="A431" s="138" t="s">
        <v>1292</v>
      </c>
      <c r="B431" s="143" t="s">
        <v>47</v>
      </c>
      <c r="C431" s="138" t="s">
        <v>498</v>
      </c>
      <c r="D431" s="138" t="s">
        <v>210</v>
      </c>
      <c r="E431" s="138" t="s">
        <v>48</v>
      </c>
      <c r="F431" s="130">
        <v>90</v>
      </c>
      <c r="G431" s="130">
        <v>60</v>
      </c>
      <c r="H431" s="144">
        <f t="shared" si="6"/>
        <v>66.66666666666666</v>
      </c>
    </row>
    <row r="432" spans="1:8" ht="32.25">
      <c r="A432" s="140" t="s">
        <v>1293</v>
      </c>
      <c r="B432" s="141" t="s">
        <v>213</v>
      </c>
      <c r="C432" s="140" t="s">
        <v>457</v>
      </c>
      <c r="D432" s="140"/>
      <c r="E432" s="140"/>
      <c r="F432" s="128">
        <v>755.6</v>
      </c>
      <c r="G432" s="128">
        <v>738.4</v>
      </c>
      <c r="H432" s="142">
        <f t="shared" si="6"/>
        <v>97.7236633139227</v>
      </c>
    </row>
    <row r="433" spans="1:8" ht="22.5" outlineLevel="1">
      <c r="A433" s="138" t="s">
        <v>1294</v>
      </c>
      <c r="B433" s="143" t="s">
        <v>214</v>
      </c>
      <c r="C433" s="138" t="s">
        <v>471</v>
      </c>
      <c r="D433" s="138"/>
      <c r="E433" s="138"/>
      <c r="F433" s="130">
        <v>745.6</v>
      </c>
      <c r="G433" s="130">
        <v>738.4</v>
      </c>
      <c r="H433" s="144">
        <f t="shared" si="6"/>
        <v>99.0343347639485</v>
      </c>
    </row>
    <row r="434" spans="1:8" ht="90" outlineLevel="2">
      <c r="A434" s="138" t="s">
        <v>1295</v>
      </c>
      <c r="B434" s="143" t="s">
        <v>344</v>
      </c>
      <c r="C434" s="138" t="s">
        <v>479</v>
      </c>
      <c r="D434" s="138"/>
      <c r="E434" s="138"/>
      <c r="F434" s="130">
        <v>60</v>
      </c>
      <c r="G434" s="130">
        <v>52.8</v>
      </c>
      <c r="H434" s="144">
        <f t="shared" si="6"/>
        <v>88</v>
      </c>
    </row>
    <row r="435" spans="1:8" ht="22.5" outlineLevel="7">
      <c r="A435" s="138" t="s">
        <v>1296</v>
      </c>
      <c r="B435" s="143" t="s">
        <v>451</v>
      </c>
      <c r="C435" s="138" t="s">
        <v>479</v>
      </c>
      <c r="D435" s="138" t="s">
        <v>208</v>
      </c>
      <c r="E435" s="138"/>
      <c r="F435" s="130">
        <v>60</v>
      </c>
      <c r="G435" s="130">
        <v>52.8</v>
      </c>
      <c r="H435" s="144">
        <f t="shared" si="6"/>
        <v>88</v>
      </c>
    </row>
    <row r="436" spans="1:8" ht="22.5" outlineLevel="7">
      <c r="A436" s="138" t="s">
        <v>1297</v>
      </c>
      <c r="B436" s="143" t="s">
        <v>209</v>
      </c>
      <c r="C436" s="138" t="s">
        <v>479</v>
      </c>
      <c r="D436" s="138" t="s">
        <v>210</v>
      </c>
      <c r="E436" s="138"/>
      <c r="F436" s="130">
        <v>60</v>
      </c>
      <c r="G436" s="130">
        <v>52.8</v>
      </c>
      <c r="H436" s="144">
        <f t="shared" si="6"/>
        <v>88</v>
      </c>
    </row>
    <row r="437" spans="1:8" ht="12.75" outlineLevel="7">
      <c r="A437" s="138" t="s">
        <v>1298</v>
      </c>
      <c r="B437" s="143" t="s">
        <v>198</v>
      </c>
      <c r="C437" s="138" t="s">
        <v>479</v>
      </c>
      <c r="D437" s="138" t="s">
        <v>210</v>
      </c>
      <c r="E437" s="138" t="s">
        <v>127</v>
      </c>
      <c r="F437" s="130">
        <v>60</v>
      </c>
      <c r="G437" s="130">
        <v>52.8</v>
      </c>
      <c r="H437" s="144">
        <f t="shared" si="6"/>
        <v>88</v>
      </c>
    </row>
    <row r="438" spans="1:8" ht="12.75" outlineLevel="7">
      <c r="A438" s="138" t="s">
        <v>1299</v>
      </c>
      <c r="B438" s="143" t="s">
        <v>169</v>
      </c>
      <c r="C438" s="138" t="s">
        <v>479</v>
      </c>
      <c r="D438" s="138" t="s">
        <v>210</v>
      </c>
      <c r="E438" s="138" t="s">
        <v>146</v>
      </c>
      <c r="F438" s="130">
        <v>60</v>
      </c>
      <c r="G438" s="130">
        <v>52.8</v>
      </c>
      <c r="H438" s="144">
        <f t="shared" si="6"/>
        <v>88</v>
      </c>
    </row>
    <row r="439" spans="1:8" ht="78.75" outlineLevel="2">
      <c r="A439" s="138" t="s">
        <v>1300</v>
      </c>
      <c r="B439" s="143" t="s">
        <v>239</v>
      </c>
      <c r="C439" s="138" t="s">
        <v>472</v>
      </c>
      <c r="D439" s="138"/>
      <c r="E439" s="138"/>
      <c r="F439" s="130">
        <v>685.6</v>
      </c>
      <c r="G439" s="130">
        <v>685.6</v>
      </c>
      <c r="H439" s="144">
        <f t="shared" si="6"/>
        <v>100</v>
      </c>
    </row>
    <row r="440" spans="1:8" ht="22.5" outlineLevel="7">
      <c r="A440" s="138" t="s">
        <v>1301</v>
      </c>
      <c r="B440" s="143" t="s">
        <v>451</v>
      </c>
      <c r="C440" s="138" t="s">
        <v>472</v>
      </c>
      <c r="D440" s="138" t="s">
        <v>208</v>
      </c>
      <c r="E440" s="138"/>
      <c r="F440" s="130">
        <v>685.6</v>
      </c>
      <c r="G440" s="130">
        <v>685.6</v>
      </c>
      <c r="H440" s="144">
        <f t="shared" si="6"/>
        <v>100</v>
      </c>
    </row>
    <row r="441" spans="1:8" ht="22.5" outlineLevel="7">
      <c r="A441" s="138" t="s">
        <v>1302</v>
      </c>
      <c r="B441" s="143" t="s">
        <v>209</v>
      </c>
      <c r="C441" s="138" t="s">
        <v>472</v>
      </c>
      <c r="D441" s="138" t="s">
        <v>210</v>
      </c>
      <c r="E441" s="138"/>
      <c r="F441" s="130">
        <v>685.6</v>
      </c>
      <c r="G441" s="130">
        <v>685.6</v>
      </c>
      <c r="H441" s="144">
        <f t="shared" si="6"/>
        <v>100</v>
      </c>
    </row>
    <row r="442" spans="1:8" ht="12.75" outlineLevel="7">
      <c r="A442" s="138" t="s">
        <v>1303</v>
      </c>
      <c r="B442" s="143" t="s">
        <v>195</v>
      </c>
      <c r="C442" s="138" t="s">
        <v>472</v>
      </c>
      <c r="D442" s="138" t="s">
        <v>210</v>
      </c>
      <c r="E442" s="138" t="s">
        <v>145</v>
      </c>
      <c r="F442" s="130">
        <v>685.6</v>
      </c>
      <c r="G442" s="130">
        <v>685.6</v>
      </c>
      <c r="H442" s="144">
        <f t="shared" si="6"/>
        <v>100</v>
      </c>
    </row>
    <row r="443" spans="1:8" ht="12.75" outlineLevel="7">
      <c r="A443" s="138" t="s">
        <v>1304</v>
      </c>
      <c r="B443" s="143" t="s">
        <v>126</v>
      </c>
      <c r="C443" s="138" t="s">
        <v>472</v>
      </c>
      <c r="D443" s="138" t="s">
        <v>210</v>
      </c>
      <c r="E443" s="138" t="s">
        <v>43</v>
      </c>
      <c r="F443" s="130">
        <v>685.6</v>
      </c>
      <c r="G443" s="130">
        <v>685.6</v>
      </c>
      <c r="H443" s="144">
        <f t="shared" si="6"/>
        <v>100</v>
      </c>
    </row>
    <row r="444" spans="1:8" ht="33.75" outlineLevel="1">
      <c r="A444" s="138" t="s">
        <v>186</v>
      </c>
      <c r="B444" s="143" t="s">
        <v>215</v>
      </c>
      <c r="C444" s="138" t="s">
        <v>458</v>
      </c>
      <c r="D444" s="138"/>
      <c r="E444" s="138"/>
      <c r="F444" s="130">
        <v>10</v>
      </c>
      <c r="G444" s="130">
        <v>0</v>
      </c>
      <c r="H444" s="144">
        <f t="shared" si="6"/>
        <v>0</v>
      </c>
    </row>
    <row r="445" spans="1:8" ht="78.75" outlineLevel="2">
      <c r="A445" s="138" t="s">
        <v>1305</v>
      </c>
      <c r="B445" s="143" t="s">
        <v>868</v>
      </c>
      <c r="C445" s="138" t="s">
        <v>459</v>
      </c>
      <c r="D445" s="138"/>
      <c r="E445" s="138"/>
      <c r="F445" s="130">
        <v>10</v>
      </c>
      <c r="G445" s="130">
        <v>0</v>
      </c>
      <c r="H445" s="144">
        <f t="shared" si="6"/>
        <v>0</v>
      </c>
    </row>
    <row r="446" spans="1:8" ht="22.5" outlineLevel="7">
      <c r="A446" s="138" t="s">
        <v>1306</v>
      </c>
      <c r="B446" s="143" t="s">
        <v>451</v>
      </c>
      <c r="C446" s="138" t="s">
        <v>459</v>
      </c>
      <c r="D446" s="138" t="s">
        <v>208</v>
      </c>
      <c r="E446" s="138"/>
      <c r="F446" s="130">
        <v>10</v>
      </c>
      <c r="G446" s="130">
        <v>0</v>
      </c>
      <c r="H446" s="144">
        <f t="shared" si="6"/>
        <v>0</v>
      </c>
    </row>
    <row r="447" spans="1:8" ht="22.5" outlineLevel="7">
      <c r="A447" s="138" t="s">
        <v>1307</v>
      </c>
      <c r="B447" s="143" t="s">
        <v>209</v>
      </c>
      <c r="C447" s="138" t="s">
        <v>459</v>
      </c>
      <c r="D447" s="138" t="s">
        <v>210</v>
      </c>
      <c r="E447" s="138"/>
      <c r="F447" s="130">
        <v>10</v>
      </c>
      <c r="G447" s="130">
        <v>0</v>
      </c>
      <c r="H447" s="144">
        <f t="shared" si="6"/>
        <v>0</v>
      </c>
    </row>
    <row r="448" spans="1:8" ht="12.75" outlineLevel="7">
      <c r="A448" s="138" t="s">
        <v>1308</v>
      </c>
      <c r="B448" s="143" t="s">
        <v>195</v>
      </c>
      <c r="C448" s="138" t="s">
        <v>459</v>
      </c>
      <c r="D448" s="138" t="s">
        <v>210</v>
      </c>
      <c r="E448" s="138" t="s">
        <v>145</v>
      </c>
      <c r="F448" s="130">
        <v>10</v>
      </c>
      <c r="G448" s="130">
        <v>0</v>
      </c>
      <c r="H448" s="144">
        <f t="shared" si="6"/>
        <v>0</v>
      </c>
    </row>
    <row r="449" spans="1:8" ht="33.75" outlineLevel="7">
      <c r="A449" s="138" t="s">
        <v>1309</v>
      </c>
      <c r="B449" s="143" t="s">
        <v>196</v>
      </c>
      <c r="C449" s="138" t="s">
        <v>459</v>
      </c>
      <c r="D449" s="138" t="s">
        <v>210</v>
      </c>
      <c r="E449" s="138" t="s">
        <v>41</v>
      </c>
      <c r="F449" s="130">
        <v>10</v>
      </c>
      <c r="G449" s="130">
        <v>0</v>
      </c>
      <c r="H449" s="144">
        <f t="shared" si="6"/>
        <v>0</v>
      </c>
    </row>
    <row r="450" spans="1:8" ht="21.75">
      <c r="A450" s="140" t="s">
        <v>1310</v>
      </c>
      <c r="B450" s="141" t="s">
        <v>242</v>
      </c>
      <c r="C450" s="140" t="s">
        <v>483</v>
      </c>
      <c r="D450" s="140"/>
      <c r="E450" s="140"/>
      <c r="F450" s="128">
        <v>30</v>
      </c>
      <c r="G450" s="128">
        <v>30</v>
      </c>
      <c r="H450" s="142">
        <f t="shared" si="6"/>
        <v>100</v>
      </c>
    </row>
    <row r="451" spans="1:8" ht="12.75" outlineLevel="1">
      <c r="A451" s="138" t="s">
        <v>1311</v>
      </c>
      <c r="B451" s="143" t="s">
        <v>217</v>
      </c>
      <c r="C451" s="138" t="s">
        <v>484</v>
      </c>
      <c r="D451" s="138"/>
      <c r="E451" s="138"/>
      <c r="F451" s="130">
        <v>30</v>
      </c>
      <c r="G451" s="130">
        <v>30</v>
      </c>
      <c r="H451" s="144">
        <f t="shared" si="6"/>
        <v>100</v>
      </c>
    </row>
    <row r="452" spans="1:8" ht="33.75" outlineLevel="2">
      <c r="A452" s="138" t="s">
        <v>1312</v>
      </c>
      <c r="B452" s="143" t="s">
        <v>485</v>
      </c>
      <c r="C452" s="138" t="s">
        <v>486</v>
      </c>
      <c r="D452" s="138"/>
      <c r="E452" s="138"/>
      <c r="F452" s="130">
        <v>30</v>
      </c>
      <c r="G452" s="130">
        <v>30</v>
      </c>
      <c r="H452" s="144">
        <f t="shared" si="6"/>
        <v>100</v>
      </c>
    </row>
    <row r="453" spans="1:8" ht="22.5" outlineLevel="7">
      <c r="A453" s="138" t="s">
        <v>1313</v>
      </c>
      <c r="B453" s="143" t="s">
        <v>451</v>
      </c>
      <c r="C453" s="138" t="s">
        <v>486</v>
      </c>
      <c r="D453" s="138" t="s">
        <v>208</v>
      </c>
      <c r="E453" s="138"/>
      <c r="F453" s="130">
        <v>30</v>
      </c>
      <c r="G453" s="130">
        <v>30</v>
      </c>
      <c r="H453" s="144">
        <f t="shared" si="6"/>
        <v>100</v>
      </c>
    </row>
    <row r="454" spans="1:8" ht="22.5" outlineLevel="7">
      <c r="A454" s="138" t="s">
        <v>1314</v>
      </c>
      <c r="B454" s="143" t="s">
        <v>209</v>
      </c>
      <c r="C454" s="138" t="s">
        <v>486</v>
      </c>
      <c r="D454" s="138" t="s">
        <v>210</v>
      </c>
      <c r="E454" s="138"/>
      <c r="F454" s="130">
        <v>30</v>
      </c>
      <c r="G454" s="130">
        <v>30</v>
      </c>
      <c r="H454" s="144">
        <f t="shared" si="6"/>
        <v>100</v>
      </c>
    </row>
    <row r="455" spans="1:8" ht="12.75" outlineLevel="7">
      <c r="A455" s="138" t="s">
        <v>1315</v>
      </c>
      <c r="B455" s="143" t="s">
        <v>198</v>
      </c>
      <c r="C455" s="138" t="s">
        <v>486</v>
      </c>
      <c r="D455" s="138" t="s">
        <v>210</v>
      </c>
      <c r="E455" s="138" t="s">
        <v>127</v>
      </c>
      <c r="F455" s="130">
        <v>30</v>
      </c>
      <c r="G455" s="130">
        <v>30</v>
      </c>
      <c r="H455" s="144">
        <f t="shared" si="6"/>
        <v>100</v>
      </c>
    </row>
    <row r="456" spans="1:8" ht="12.75" outlineLevel="7">
      <c r="A456" s="138" t="s">
        <v>1316</v>
      </c>
      <c r="B456" s="143" t="s">
        <v>24</v>
      </c>
      <c r="C456" s="138" t="s">
        <v>486</v>
      </c>
      <c r="D456" s="138" t="s">
        <v>210</v>
      </c>
      <c r="E456" s="138" t="s">
        <v>25</v>
      </c>
      <c r="F456" s="130">
        <v>30</v>
      </c>
      <c r="G456" s="130">
        <v>30</v>
      </c>
      <c r="H456" s="144">
        <f t="shared" si="6"/>
        <v>100</v>
      </c>
    </row>
    <row r="457" spans="1:8" ht="12.75">
      <c r="A457" s="140" t="s">
        <v>1317</v>
      </c>
      <c r="B457" s="141" t="s">
        <v>259</v>
      </c>
      <c r="C457" s="140" t="s">
        <v>540</v>
      </c>
      <c r="D457" s="140"/>
      <c r="E457" s="140"/>
      <c r="F457" s="128">
        <v>60060.7</v>
      </c>
      <c r="G457" s="128">
        <v>50692.4</v>
      </c>
      <c r="H457" s="142">
        <f t="shared" si="6"/>
        <v>84.40194669725794</v>
      </c>
    </row>
    <row r="458" spans="1:8" ht="12.75" outlineLevel="1">
      <c r="A458" s="138" t="s">
        <v>1318</v>
      </c>
      <c r="B458" s="143" t="s">
        <v>541</v>
      </c>
      <c r="C458" s="138" t="s">
        <v>542</v>
      </c>
      <c r="D458" s="138"/>
      <c r="E458" s="138"/>
      <c r="F458" s="130">
        <v>683.7</v>
      </c>
      <c r="G458" s="130">
        <v>683.7</v>
      </c>
      <c r="H458" s="144">
        <f t="shared" si="6"/>
        <v>100</v>
      </c>
    </row>
    <row r="459" spans="1:8" ht="45" outlineLevel="2">
      <c r="A459" s="138" t="s">
        <v>1319</v>
      </c>
      <c r="B459" s="143" t="s">
        <v>1138</v>
      </c>
      <c r="C459" s="138" t="s">
        <v>1139</v>
      </c>
      <c r="D459" s="138"/>
      <c r="E459" s="138"/>
      <c r="F459" s="130">
        <v>3</v>
      </c>
      <c r="G459" s="130">
        <v>3</v>
      </c>
      <c r="H459" s="144">
        <f t="shared" si="6"/>
        <v>100</v>
      </c>
    </row>
    <row r="460" spans="1:8" ht="22.5" outlineLevel="7">
      <c r="A460" s="138" t="s">
        <v>1320</v>
      </c>
      <c r="B460" s="143" t="s">
        <v>254</v>
      </c>
      <c r="C460" s="138" t="s">
        <v>1139</v>
      </c>
      <c r="D460" s="138" t="s">
        <v>255</v>
      </c>
      <c r="E460" s="138"/>
      <c r="F460" s="130">
        <v>3</v>
      </c>
      <c r="G460" s="130">
        <v>3</v>
      </c>
      <c r="H460" s="144">
        <f t="shared" si="6"/>
        <v>100</v>
      </c>
    </row>
    <row r="461" spans="1:8" ht="12.75" outlineLevel="7">
      <c r="A461" s="138" t="s">
        <v>1322</v>
      </c>
      <c r="B461" s="143" t="s">
        <v>256</v>
      </c>
      <c r="C461" s="138" t="s">
        <v>1139</v>
      </c>
      <c r="D461" s="138" t="s">
        <v>257</v>
      </c>
      <c r="E461" s="138"/>
      <c r="F461" s="130">
        <v>3</v>
      </c>
      <c r="G461" s="130">
        <v>3</v>
      </c>
      <c r="H461" s="144">
        <f t="shared" si="6"/>
        <v>100</v>
      </c>
    </row>
    <row r="462" spans="1:8" ht="12.75" outlineLevel="7">
      <c r="A462" s="138" t="s">
        <v>1323</v>
      </c>
      <c r="B462" s="143" t="s">
        <v>441</v>
      </c>
      <c r="C462" s="138" t="s">
        <v>1139</v>
      </c>
      <c r="D462" s="138" t="s">
        <v>257</v>
      </c>
      <c r="E462" s="138" t="s">
        <v>31</v>
      </c>
      <c r="F462" s="130">
        <v>3</v>
      </c>
      <c r="G462" s="130">
        <v>3</v>
      </c>
      <c r="H462" s="144">
        <f t="shared" si="6"/>
        <v>100</v>
      </c>
    </row>
    <row r="463" spans="1:8" ht="12.75" outlineLevel="7">
      <c r="A463" s="138" t="s">
        <v>1324</v>
      </c>
      <c r="B463" s="143" t="s">
        <v>32</v>
      </c>
      <c r="C463" s="138" t="s">
        <v>1139</v>
      </c>
      <c r="D463" s="138" t="s">
        <v>257</v>
      </c>
      <c r="E463" s="138" t="s">
        <v>33</v>
      </c>
      <c r="F463" s="130">
        <v>3</v>
      </c>
      <c r="G463" s="130">
        <v>3</v>
      </c>
      <c r="H463" s="144">
        <f t="shared" si="6"/>
        <v>100</v>
      </c>
    </row>
    <row r="464" spans="1:8" ht="33.75" outlineLevel="2">
      <c r="A464" s="138" t="s">
        <v>1326</v>
      </c>
      <c r="B464" s="143" t="s">
        <v>1143</v>
      </c>
      <c r="C464" s="138" t="s">
        <v>1144</v>
      </c>
      <c r="D464" s="138"/>
      <c r="E464" s="138"/>
      <c r="F464" s="130">
        <v>549.9</v>
      </c>
      <c r="G464" s="130">
        <v>549.9</v>
      </c>
      <c r="H464" s="144">
        <f aca="true" t="shared" si="7" ref="H464:H527">G464/F464*100</f>
        <v>100</v>
      </c>
    </row>
    <row r="465" spans="1:8" ht="22.5" outlineLevel="7">
      <c r="A465" s="138" t="s">
        <v>1327</v>
      </c>
      <c r="B465" s="143" t="s">
        <v>254</v>
      </c>
      <c r="C465" s="138" t="s">
        <v>1144</v>
      </c>
      <c r="D465" s="138" t="s">
        <v>255</v>
      </c>
      <c r="E465" s="138"/>
      <c r="F465" s="130">
        <v>549.9</v>
      </c>
      <c r="G465" s="130">
        <v>549.9</v>
      </c>
      <c r="H465" s="144">
        <f t="shared" si="7"/>
        <v>100</v>
      </c>
    </row>
    <row r="466" spans="1:8" ht="12.75" outlineLevel="7">
      <c r="A466" s="138" t="s">
        <v>1328</v>
      </c>
      <c r="B466" s="143" t="s">
        <v>256</v>
      </c>
      <c r="C466" s="138" t="s">
        <v>1144</v>
      </c>
      <c r="D466" s="138" t="s">
        <v>257</v>
      </c>
      <c r="E466" s="138"/>
      <c r="F466" s="130">
        <v>549.9</v>
      </c>
      <c r="G466" s="130">
        <v>549.9</v>
      </c>
      <c r="H466" s="144">
        <f t="shared" si="7"/>
        <v>100</v>
      </c>
    </row>
    <row r="467" spans="1:8" ht="12.75" outlineLevel="7">
      <c r="A467" s="138" t="s">
        <v>1330</v>
      </c>
      <c r="B467" s="143" t="s">
        <v>441</v>
      </c>
      <c r="C467" s="138" t="s">
        <v>1144</v>
      </c>
      <c r="D467" s="138" t="s">
        <v>257</v>
      </c>
      <c r="E467" s="138" t="s">
        <v>31</v>
      </c>
      <c r="F467" s="130">
        <v>549.9</v>
      </c>
      <c r="G467" s="130">
        <v>549.9</v>
      </c>
      <c r="H467" s="144">
        <f t="shared" si="7"/>
        <v>100</v>
      </c>
    </row>
    <row r="468" spans="1:8" ht="12.75" outlineLevel="7">
      <c r="A468" s="138" t="s">
        <v>1331</v>
      </c>
      <c r="B468" s="143" t="s">
        <v>32</v>
      </c>
      <c r="C468" s="138" t="s">
        <v>1144</v>
      </c>
      <c r="D468" s="138" t="s">
        <v>257</v>
      </c>
      <c r="E468" s="138" t="s">
        <v>33</v>
      </c>
      <c r="F468" s="130">
        <v>549.9</v>
      </c>
      <c r="G468" s="130">
        <v>549.9</v>
      </c>
      <c r="H468" s="144">
        <f t="shared" si="7"/>
        <v>100</v>
      </c>
    </row>
    <row r="469" spans="1:8" ht="45" outlineLevel="2">
      <c r="A469" s="138" t="s">
        <v>1332</v>
      </c>
      <c r="B469" s="143" t="s">
        <v>1148</v>
      </c>
      <c r="C469" s="138" t="s">
        <v>1149</v>
      </c>
      <c r="D469" s="138"/>
      <c r="E469" s="138"/>
      <c r="F469" s="130">
        <v>130.8</v>
      </c>
      <c r="G469" s="130">
        <v>130.8</v>
      </c>
      <c r="H469" s="144">
        <f t="shared" si="7"/>
        <v>100</v>
      </c>
    </row>
    <row r="470" spans="1:8" ht="22.5" outlineLevel="7">
      <c r="A470" s="138" t="s">
        <v>1333</v>
      </c>
      <c r="B470" s="143" t="s">
        <v>254</v>
      </c>
      <c r="C470" s="138" t="s">
        <v>1149</v>
      </c>
      <c r="D470" s="138" t="s">
        <v>255</v>
      </c>
      <c r="E470" s="138"/>
      <c r="F470" s="130">
        <v>130.8</v>
      </c>
      <c r="G470" s="130">
        <v>130.8</v>
      </c>
      <c r="H470" s="144">
        <f t="shared" si="7"/>
        <v>100</v>
      </c>
    </row>
    <row r="471" spans="1:8" ht="12.75" outlineLevel="7">
      <c r="A471" s="138" t="s">
        <v>1334</v>
      </c>
      <c r="B471" s="143" t="s">
        <v>256</v>
      </c>
      <c r="C471" s="138" t="s">
        <v>1149</v>
      </c>
      <c r="D471" s="138" t="s">
        <v>257</v>
      </c>
      <c r="E471" s="138"/>
      <c r="F471" s="130">
        <v>130.8</v>
      </c>
      <c r="G471" s="130">
        <v>130.8</v>
      </c>
      <c r="H471" s="144">
        <f t="shared" si="7"/>
        <v>100</v>
      </c>
    </row>
    <row r="472" spans="1:8" ht="12.75" outlineLevel="7">
      <c r="A472" s="138" t="s">
        <v>1335</v>
      </c>
      <c r="B472" s="143" t="s">
        <v>441</v>
      </c>
      <c r="C472" s="138" t="s">
        <v>1149</v>
      </c>
      <c r="D472" s="138" t="s">
        <v>257</v>
      </c>
      <c r="E472" s="138" t="s">
        <v>31</v>
      </c>
      <c r="F472" s="130">
        <v>130.8</v>
      </c>
      <c r="G472" s="130">
        <v>130.8</v>
      </c>
      <c r="H472" s="144">
        <f t="shared" si="7"/>
        <v>100</v>
      </c>
    </row>
    <row r="473" spans="1:8" ht="12.75" outlineLevel="7">
      <c r="A473" s="138" t="s">
        <v>1336</v>
      </c>
      <c r="B473" s="143" t="s">
        <v>32</v>
      </c>
      <c r="C473" s="138" t="s">
        <v>1149</v>
      </c>
      <c r="D473" s="138" t="s">
        <v>257</v>
      </c>
      <c r="E473" s="138" t="s">
        <v>33</v>
      </c>
      <c r="F473" s="130">
        <v>130.8</v>
      </c>
      <c r="G473" s="130">
        <v>130.8</v>
      </c>
      <c r="H473" s="144">
        <f t="shared" si="7"/>
        <v>100</v>
      </c>
    </row>
    <row r="474" spans="1:8" ht="22.5" outlineLevel="1">
      <c r="A474" s="138" t="s">
        <v>271</v>
      </c>
      <c r="B474" s="143" t="s">
        <v>558</v>
      </c>
      <c r="C474" s="138" t="s">
        <v>559</v>
      </c>
      <c r="D474" s="138"/>
      <c r="E474" s="138"/>
      <c r="F474" s="130">
        <v>1400</v>
      </c>
      <c r="G474" s="130">
        <v>1274.9</v>
      </c>
      <c r="H474" s="144">
        <f t="shared" si="7"/>
        <v>91.06428571428572</v>
      </c>
    </row>
    <row r="475" spans="1:8" ht="45" outlineLevel="2">
      <c r="A475" s="138" t="s">
        <v>1337</v>
      </c>
      <c r="B475" s="143" t="s">
        <v>262</v>
      </c>
      <c r="C475" s="138" t="s">
        <v>560</v>
      </c>
      <c r="D475" s="138"/>
      <c r="E475" s="138"/>
      <c r="F475" s="130">
        <v>1400</v>
      </c>
      <c r="G475" s="130">
        <v>1274.9</v>
      </c>
      <c r="H475" s="144">
        <f t="shared" si="7"/>
        <v>91.06428571428572</v>
      </c>
    </row>
    <row r="476" spans="1:8" ht="45" outlineLevel="7">
      <c r="A476" s="138" t="s">
        <v>1338</v>
      </c>
      <c r="B476" s="143" t="s">
        <v>205</v>
      </c>
      <c r="C476" s="138" t="s">
        <v>560</v>
      </c>
      <c r="D476" s="138" t="s">
        <v>206</v>
      </c>
      <c r="E476" s="138"/>
      <c r="F476" s="130">
        <v>131.2</v>
      </c>
      <c r="G476" s="130">
        <v>131.2</v>
      </c>
      <c r="H476" s="144">
        <f t="shared" si="7"/>
        <v>100</v>
      </c>
    </row>
    <row r="477" spans="1:8" ht="12.75" outlineLevel="7">
      <c r="A477" s="138" t="s">
        <v>1339</v>
      </c>
      <c r="B477" s="143" t="s">
        <v>251</v>
      </c>
      <c r="C477" s="138" t="s">
        <v>560</v>
      </c>
      <c r="D477" s="138" t="s">
        <v>120</v>
      </c>
      <c r="E477" s="138"/>
      <c r="F477" s="130">
        <v>131.2</v>
      </c>
      <c r="G477" s="130">
        <v>131.2</v>
      </c>
      <c r="H477" s="144">
        <f t="shared" si="7"/>
        <v>100</v>
      </c>
    </row>
    <row r="478" spans="1:8" ht="12.75" outlineLevel="7">
      <c r="A478" s="138" t="s">
        <v>1340</v>
      </c>
      <c r="B478" s="143" t="s">
        <v>441</v>
      </c>
      <c r="C478" s="138" t="s">
        <v>560</v>
      </c>
      <c r="D478" s="138" t="s">
        <v>120</v>
      </c>
      <c r="E478" s="138" t="s">
        <v>31</v>
      </c>
      <c r="F478" s="130">
        <v>131.2</v>
      </c>
      <c r="G478" s="130">
        <v>131.2</v>
      </c>
      <c r="H478" s="144">
        <f t="shared" si="7"/>
        <v>100</v>
      </c>
    </row>
    <row r="479" spans="1:8" ht="12.75" outlineLevel="7">
      <c r="A479" s="138" t="s">
        <v>1341</v>
      </c>
      <c r="B479" s="143" t="s">
        <v>176</v>
      </c>
      <c r="C479" s="138" t="s">
        <v>560</v>
      </c>
      <c r="D479" s="138" t="s">
        <v>120</v>
      </c>
      <c r="E479" s="138" t="s">
        <v>177</v>
      </c>
      <c r="F479" s="130">
        <v>131.2</v>
      </c>
      <c r="G479" s="130">
        <v>131.2</v>
      </c>
      <c r="H479" s="144">
        <f t="shared" si="7"/>
        <v>100</v>
      </c>
    </row>
    <row r="480" spans="1:8" ht="22.5" outlineLevel="7">
      <c r="A480" s="138" t="s">
        <v>1342</v>
      </c>
      <c r="B480" s="143" t="s">
        <v>451</v>
      </c>
      <c r="C480" s="138" t="s">
        <v>560</v>
      </c>
      <c r="D480" s="138" t="s">
        <v>208</v>
      </c>
      <c r="E480" s="138"/>
      <c r="F480" s="130">
        <v>755.4</v>
      </c>
      <c r="G480" s="130">
        <v>630.3</v>
      </c>
      <c r="H480" s="144">
        <f t="shared" si="7"/>
        <v>83.43923749007148</v>
      </c>
    </row>
    <row r="481" spans="1:8" ht="22.5" outlineLevel="7">
      <c r="A481" s="138" t="s">
        <v>1343</v>
      </c>
      <c r="B481" s="143" t="s">
        <v>209</v>
      </c>
      <c r="C481" s="138" t="s">
        <v>560</v>
      </c>
      <c r="D481" s="138" t="s">
        <v>210</v>
      </c>
      <c r="E481" s="138"/>
      <c r="F481" s="130">
        <v>755.4</v>
      </c>
      <c r="G481" s="130">
        <v>630.3</v>
      </c>
      <c r="H481" s="144">
        <f t="shared" si="7"/>
        <v>83.43923749007148</v>
      </c>
    </row>
    <row r="482" spans="1:8" ht="12.75" outlineLevel="7">
      <c r="A482" s="138" t="s">
        <v>1344</v>
      </c>
      <c r="B482" s="143" t="s">
        <v>441</v>
      </c>
      <c r="C482" s="138" t="s">
        <v>560</v>
      </c>
      <c r="D482" s="138" t="s">
        <v>210</v>
      </c>
      <c r="E482" s="138" t="s">
        <v>31</v>
      </c>
      <c r="F482" s="130">
        <v>755.4</v>
      </c>
      <c r="G482" s="130">
        <v>630.3</v>
      </c>
      <c r="H482" s="144">
        <f t="shared" si="7"/>
        <v>83.43923749007148</v>
      </c>
    </row>
    <row r="483" spans="1:8" ht="12.75" outlineLevel="7">
      <c r="A483" s="138" t="s">
        <v>1345</v>
      </c>
      <c r="B483" s="143" t="s">
        <v>176</v>
      </c>
      <c r="C483" s="138" t="s">
        <v>560</v>
      </c>
      <c r="D483" s="138" t="s">
        <v>210</v>
      </c>
      <c r="E483" s="138" t="s">
        <v>177</v>
      </c>
      <c r="F483" s="130">
        <v>755.4</v>
      </c>
      <c r="G483" s="130">
        <v>630.3</v>
      </c>
      <c r="H483" s="144">
        <f t="shared" si="7"/>
        <v>83.43923749007148</v>
      </c>
    </row>
    <row r="484" spans="1:8" ht="12.75" outlineLevel="7">
      <c r="A484" s="138" t="s">
        <v>1346</v>
      </c>
      <c r="B484" s="143" t="s">
        <v>263</v>
      </c>
      <c r="C484" s="138" t="s">
        <v>560</v>
      </c>
      <c r="D484" s="138" t="s">
        <v>264</v>
      </c>
      <c r="E484" s="138"/>
      <c r="F484" s="130">
        <v>513.4</v>
      </c>
      <c r="G484" s="130">
        <v>513.4</v>
      </c>
      <c r="H484" s="144">
        <f t="shared" si="7"/>
        <v>100</v>
      </c>
    </row>
    <row r="485" spans="1:8" ht="12.75" outlineLevel="7">
      <c r="A485" s="138" t="s">
        <v>1347</v>
      </c>
      <c r="B485" s="143" t="s">
        <v>272</v>
      </c>
      <c r="C485" s="138" t="s">
        <v>560</v>
      </c>
      <c r="D485" s="138" t="s">
        <v>273</v>
      </c>
      <c r="E485" s="138"/>
      <c r="F485" s="130">
        <v>513.4</v>
      </c>
      <c r="G485" s="130">
        <v>513.4</v>
      </c>
      <c r="H485" s="144">
        <f t="shared" si="7"/>
        <v>100</v>
      </c>
    </row>
    <row r="486" spans="1:8" ht="12.75" outlineLevel="7">
      <c r="A486" s="138" t="s">
        <v>1348</v>
      </c>
      <c r="B486" s="143" t="s">
        <v>441</v>
      </c>
      <c r="C486" s="138" t="s">
        <v>560</v>
      </c>
      <c r="D486" s="138" t="s">
        <v>273</v>
      </c>
      <c r="E486" s="138" t="s">
        <v>31</v>
      </c>
      <c r="F486" s="130">
        <v>513.4</v>
      </c>
      <c r="G486" s="130">
        <v>513.4</v>
      </c>
      <c r="H486" s="144">
        <f t="shared" si="7"/>
        <v>100</v>
      </c>
    </row>
    <row r="487" spans="1:8" ht="12.75" outlineLevel="7">
      <c r="A487" s="138" t="s">
        <v>1349</v>
      </c>
      <c r="B487" s="143" t="s">
        <v>176</v>
      </c>
      <c r="C487" s="138" t="s">
        <v>560</v>
      </c>
      <c r="D487" s="138" t="s">
        <v>273</v>
      </c>
      <c r="E487" s="138" t="s">
        <v>177</v>
      </c>
      <c r="F487" s="130">
        <v>513.4</v>
      </c>
      <c r="G487" s="130">
        <v>513.4</v>
      </c>
      <c r="H487" s="144">
        <f t="shared" si="7"/>
        <v>100</v>
      </c>
    </row>
    <row r="488" spans="1:8" ht="22.5" outlineLevel="1">
      <c r="A488" s="138" t="s">
        <v>1350</v>
      </c>
      <c r="B488" s="143" t="s">
        <v>543</v>
      </c>
      <c r="C488" s="138" t="s">
        <v>544</v>
      </c>
      <c r="D488" s="138"/>
      <c r="E488" s="138"/>
      <c r="F488" s="130">
        <v>57977</v>
      </c>
      <c r="G488" s="130">
        <v>48733.8</v>
      </c>
      <c r="H488" s="144">
        <f t="shared" si="7"/>
        <v>84.05712610173</v>
      </c>
    </row>
    <row r="489" spans="1:8" ht="78.75" outlineLevel="2">
      <c r="A489" s="138" t="s">
        <v>1351</v>
      </c>
      <c r="B489" s="143" t="s">
        <v>545</v>
      </c>
      <c r="C489" s="138" t="s">
        <v>546</v>
      </c>
      <c r="D489" s="138"/>
      <c r="E489" s="138"/>
      <c r="F489" s="130">
        <v>142.5</v>
      </c>
      <c r="G489" s="130">
        <v>142.5</v>
      </c>
      <c r="H489" s="144">
        <f t="shared" si="7"/>
        <v>100</v>
      </c>
    </row>
    <row r="490" spans="1:8" ht="22.5" outlineLevel="7">
      <c r="A490" s="138" t="s">
        <v>1352</v>
      </c>
      <c r="B490" s="143" t="s">
        <v>254</v>
      </c>
      <c r="C490" s="138" t="s">
        <v>546</v>
      </c>
      <c r="D490" s="138" t="s">
        <v>255</v>
      </c>
      <c r="E490" s="138"/>
      <c r="F490" s="130">
        <v>142.5</v>
      </c>
      <c r="G490" s="130">
        <v>142.5</v>
      </c>
      <c r="H490" s="144">
        <f t="shared" si="7"/>
        <v>100</v>
      </c>
    </row>
    <row r="491" spans="1:8" ht="12.75" outlineLevel="7">
      <c r="A491" s="138" t="s">
        <v>1353</v>
      </c>
      <c r="B491" s="143" t="s">
        <v>256</v>
      </c>
      <c r="C491" s="138" t="s">
        <v>546</v>
      </c>
      <c r="D491" s="138" t="s">
        <v>257</v>
      </c>
      <c r="E491" s="138"/>
      <c r="F491" s="130">
        <v>142.5</v>
      </c>
      <c r="G491" s="130">
        <v>142.5</v>
      </c>
      <c r="H491" s="144">
        <f t="shared" si="7"/>
        <v>100</v>
      </c>
    </row>
    <row r="492" spans="1:8" ht="12.75" outlineLevel="7">
      <c r="A492" s="138" t="s">
        <v>1354</v>
      </c>
      <c r="B492" s="143" t="s">
        <v>441</v>
      </c>
      <c r="C492" s="138" t="s">
        <v>546</v>
      </c>
      <c r="D492" s="138" t="s">
        <v>257</v>
      </c>
      <c r="E492" s="138" t="s">
        <v>31</v>
      </c>
      <c r="F492" s="130">
        <v>142.5</v>
      </c>
      <c r="G492" s="130">
        <v>142.5</v>
      </c>
      <c r="H492" s="144">
        <f t="shared" si="7"/>
        <v>100</v>
      </c>
    </row>
    <row r="493" spans="1:8" ht="12.75" outlineLevel="7">
      <c r="A493" s="138" t="s">
        <v>1355</v>
      </c>
      <c r="B493" s="143" t="s">
        <v>32</v>
      </c>
      <c r="C493" s="138" t="s">
        <v>546</v>
      </c>
      <c r="D493" s="138" t="s">
        <v>257</v>
      </c>
      <c r="E493" s="138" t="s">
        <v>33</v>
      </c>
      <c r="F493" s="130">
        <v>142.5</v>
      </c>
      <c r="G493" s="130">
        <v>142.5</v>
      </c>
      <c r="H493" s="144">
        <f t="shared" si="7"/>
        <v>100</v>
      </c>
    </row>
    <row r="494" spans="1:8" ht="90" outlineLevel="2">
      <c r="A494" s="138" t="s">
        <v>1356</v>
      </c>
      <c r="B494" s="143" t="s">
        <v>547</v>
      </c>
      <c r="C494" s="138" t="s">
        <v>548</v>
      </c>
      <c r="D494" s="138"/>
      <c r="E494" s="138"/>
      <c r="F494" s="130">
        <v>184.6</v>
      </c>
      <c r="G494" s="130">
        <v>184.6</v>
      </c>
      <c r="H494" s="144">
        <f t="shared" si="7"/>
        <v>100</v>
      </c>
    </row>
    <row r="495" spans="1:8" ht="22.5" outlineLevel="7">
      <c r="A495" s="138" t="s">
        <v>1357</v>
      </c>
      <c r="B495" s="143" t="s">
        <v>254</v>
      </c>
      <c r="C495" s="138" t="s">
        <v>548</v>
      </c>
      <c r="D495" s="138" t="s">
        <v>255</v>
      </c>
      <c r="E495" s="138"/>
      <c r="F495" s="130">
        <v>184.6</v>
      </c>
      <c r="G495" s="130">
        <v>184.6</v>
      </c>
      <c r="H495" s="144">
        <f t="shared" si="7"/>
        <v>100</v>
      </c>
    </row>
    <row r="496" spans="1:8" ht="12.75" outlineLevel="7">
      <c r="A496" s="138" t="s">
        <v>1358</v>
      </c>
      <c r="B496" s="143" t="s">
        <v>256</v>
      </c>
      <c r="C496" s="138" t="s">
        <v>548</v>
      </c>
      <c r="D496" s="138" t="s">
        <v>257</v>
      </c>
      <c r="E496" s="138"/>
      <c r="F496" s="130">
        <v>184.6</v>
      </c>
      <c r="G496" s="130">
        <v>184.6</v>
      </c>
      <c r="H496" s="144">
        <f t="shared" si="7"/>
        <v>100</v>
      </c>
    </row>
    <row r="497" spans="1:8" ht="12.75" outlineLevel="7">
      <c r="A497" s="138" t="s">
        <v>1359</v>
      </c>
      <c r="B497" s="143" t="s">
        <v>441</v>
      </c>
      <c r="C497" s="138" t="s">
        <v>548</v>
      </c>
      <c r="D497" s="138" t="s">
        <v>257</v>
      </c>
      <c r="E497" s="138" t="s">
        <v>31</v>
      </c>
      <c r="F497" s="130">
        <v>184.6</v>
      </c>
      <c r="G497" s="130">
        <v>184.6</v>
      </c>
      <c r="H497" s="144">
        <f t="shared" si="7"/>
        <v>100</v>
      </c>
    </row>
    <row r="498" spans="1:8" ht="12.75" outlineLevel="7">
      <c r="A498" s="138" t="s">
        <v>1360</v>
      </c>
      <c r="B498" s="143" t="s">
        <v>32</v>
      </c>
      <c r="C498" s="138" t="s">
        <v>548</v>
      </c>
      <c r="D498" s="138" t="s">
        <v>257</v>
      </c>
      <c r="E498" s="138" t="s">
        <v>33</v>
      </c>
      <c r="F498" s="130">
        <v>184.6</v>
      </c>
      <c r="G498" s="130">
        <v>184.6</v>
      </c>
      <c r="H498" s="144">
        <f t="shared" si="7"/>
        <v>100</v>
      </c>
    </row>
    <row r="499" spans="1:8" ht="56.25" outlineLevel="2">
      <c r="A499" s="138" t="s">
        <v>1361</v>
      </c>
      <c r="B499" s="143" t="s">
        <v>1159</v>
      </c>
      <c r="C499" s="138" t="s">
        <v>1160</v>
      </c>
      <c r="D499" s="138"/>
      <c r="E499" s="138"/>
      <c r="F499" s="130">
        <v>788</v>
      </c>
      <c r="G499" s="130">
        <v>788</v>
      </c>
      <c r="H499" s="144">
        <f t="shared" si="7"/>
        <v>100</v>
      </c>
    </row>
    <row r="500" spans="1:8" ht="22.5" outlineLevel="7">
      <c r="A500" s="138" t="s">
        <v>1362</v>
      </c>
      <c r="B500" s="143" t="s">
        <v>254</v>
      </c>
      <c r="C500" s="138" t="s">
        <v>1160</v>
      </c>
      <c r="D500" s="138" t="s">
        <v>255</v>
      </c>
      <c r="E500" s="138"/>
      <c r="F500" s="130">
        <v>788</v>
      </c>
      <c r="G500" s="130">
        <v>788</v>
      </c>
      <c r="H500" s="144">
        <f t="shared" si="7"/>
        <v>100</v>
      </c>
    </row>
    <row r="501" spans="1:8" ht="12.75" outlineLevel="7">
      <c r="A501" s="138" t="s">
        <v>1363</v>
      </c>
      <c r="B501" s="143" t="s">
        <v>256</v>
      </c>
      <c r="C501" s="138" t="s">
        <v>1160</v>
      </c>
      <c r="D501" s="138" t="s">
        <v>257</v>
      </c>
      <c r="E501" s="138"/>
      <c r="F501" s="130">
        <v>788</v>
      </c>
      <c r="G501" s="130">
        <v>788</v>
      </c>
      <c r="H501" s="144">
        <f t="shared" si="7"/>
        <v>100</v>
      </c>
    </row>
    <row r="502" spans="1:8" ht="12.75" outlineLevel="7">
      <c r="A502" s="138" t="s">
        <v>1364</v>
      </c>
      <c r="B502" s="143" t="s">
        <v>441</v>
      </c>
      <c r="C502" s="138" t="s">
        <v>1160</v>
      </c>
      <c r="D502" s="138" t="s">
        <v>257</v>
      </c>
      <c r="E502" s="138" t="s">
        <v>31</v>
      </c>
      <c r="F502" s="130">
        <v>788</v>
      </c>
      <c r="G502" s="130">
        <v>788</v>
      </c>
      <c r="H502" s="144">
        <f t="shared" si="7"/>
        <v>100</v>
      </c>
    </row>
    <row r="503" spans="1:8" ht="12.75" outlineLevel="7">
      <c r="A503" s="138" t="s">
        <v>1365</v>
      </c>
      <c r="B503" s="143" t="s">
        <v>32</v>
      </c>
      <c r="C503" s="138" t="s">
        <v>1160</v>
      </c>
      <c r="D503" s="138" t="s">
        <v>257</v>
      </c>
      <c r="E503" s="138" t="s">
        <v>33</v>
      </c>
      <c r="F503" s="130">
        <v>788</v>
      </c>
      <c r="G503" s="130">
        <v>788</v>
      </c>
      <c r="H503" s="144">
        <f t="shared" si="7"/>
        <v>100</v>
      </c>
    </row>
    <row r="504" spans="1:8" ht="78.75" outlineLevel="2">
      <c r="A504" s="138" t="s">
        <v>1366</v>
      </c>
      <c r="B504" s="143" t="s">
        <v>1163</v>
      </c>
      <c r="C504" s="138" t="s">
        <v>1164</v>
      </c>
      <c r="D504" s="138"/>
      <c r="E504" s="138"/>
      <c r="F504" s="130">
        <v>14453</v>
      </c>
      <c r="G504" s="130">
        <v>14453</v>
      </c>
      <c r="H504" s="144">
        <f t="shared" si="7"/>
        <v>100</v>
      </c>
    </row>
    <row r="505" spans="1:8" ht="22.5" outlineLevel="7">
      <c r="A505" s="138" t="s">
        <v>1367</v>
      </c>
      <c r="B505" s="143" t="s">
        <v>254</v>
      </c>
      <c r="C505" s="138" t="s">
        <v>1164</v>
      </c>
      <c r="D505" s="138" t="s">
        <v>255</v>
      </c>
      <c r="E505" s="138"/>
      <c r="F505" s="130">
        <v>14453</v>
      </c>
      <c r="G505" s="130">
        <v>14453</v>
      </c>
      <c r="H505" s="144">
        <f t="shared" si="7"/>
        <v>100</v>
      </c>
    </row>
    <row r="506" spans="1:8" ht="12.75" outlineLevel="7">
      <c r="A506" s="138" t="s">
        <v>1368</v>
      </c>
      <c r="B506" s="143" t="s">
        <v>256</v>
      </c>
      <c r="C506" s="138" t="s">
        <v>1164</v>
      </c>
      <c r="D506" s="138" t="s">
        <v>257</v>
      </c>
      <c r="E506" s="138"/>
      <c r="F506" s="130">
        <v>14453</v>
      </c>
      <c r="G506" s="130">
        <v>14453</v>
      </c>
      <c r="H506" s="144">
        <f t="shared" si="7"/>
        <v>100</v>
      </c>
    </row>
    <row r="507" spans="1:8" ht="12.75" outlineLevel="7">
      <c r="A507" s="138" t="s">
        <v>1369</v>
      </c>
      <c r="B507" s="143" t="s">
        <v>441</v>
      </c>
      <c r="C507" s="138" t="s">
        <v>1164</v>
      </c>
      <c r="D507" s="138" t="s">
        <v>257</v>
      </c>
      <c r="E507" s="138" t="s">
        <v>31</v>
      </c>
      <c r="F507" s="130">
        <v>14453</v>
      </c>
      <c r="G507" s="130">
        <v>14453</v>
      </c>
      <c r="H507" s="144">
        <f t="shared" si="7"/>
        <v>100</v>
      </c>
    </row>
    <row r="508" spans="1:8" ht="12.75" outlineLevel="7">
      <c r="A508" s="138" t="s">
        <v>1370</v>
      </c>
      <c r="B508" s="143" t="s">
        <v>32</v>
      </c>
      <c r="C508" s="138" t="s">
        <v>1164</v>
      </c>
      <c r="D508" s="138" t="s">
        <v>257</v>
      </c>
      <c r="E508" s="138" t="s">
        <v>33</v>
      </c>
      <c r="F508" s="130">
        <v>14453</v>
      </c>
      <c r="G508" s="130">
        <v>14453</v>
      </c>
      <c r="H508" s="144">
        <f t="shared" si="7"/>
        <v>100</v>
      </c>
    </row>
    <row r="509" spans="1:8" ht="56.25" outlineLevel="2">
      <c r="A509" s="138" t="s">
        <v>1371</v>
      </c>
      <c r="B509" s="143" t="s">
        <v>1168</v>
      </c>
      <c r="C509" s="138" t="s">
        <v>1169</v>
      </c>
      <c r="D509" s="138"/>
      <c r="E509" s="138"/>
      <c r="F509" s="130">
        <v>3889</v>
      </c>
      <c r="G509" s="130">
        <v>0</v>
      </c>
      <c r="H509" s="144">
        <f t="shared" si="7"/>
        <v>0</v>
      </c>
    </row>
    <row r="510" spans="1:8" ht="22.5" outlineLevel="7">
      <c r="A510" s="138" t="s">
        <v>1372</v>
      </c>
      <c r="B510" s="143" t="s">
        <v>254</v>
      </c>
      <c r="C510" s="138" t="s">
        <v>1169</v>
      </c>
      <c r="D510" s="138" t="s">
        <v>255</v>
      </c>
      <c r="E510" s="138"/>
      <c r="F510" s="130">
        <v>3889</v>
      </c>
      <c r="G510" s="130">
        <v>0</v>
      </c>
      <c r="H510" s="144">
        <f t="shared" si="7"/>
        <v>0</v>
      </c>
    </row>
    <row r="511" spans="1:8" ht="12.75" outlineLevel="7">
      <c r="A511" s="138" t="s">
        <v>1373</v>
      </c>
      <c r="B511" s="143" t="s">
        <v>256</v>
      </c>
      <c r="C511" s="138" t="s">
        <v>1169</v>
      </c>
      <c r="D511" s="138" t="s">
        <v>257</v>
      </c>
      <c r="E511" s="138"/>
      <c r="F511" s="130">
        <v>3889</v>
      </c>
      <c r="G511" s="130">
        <v>0</v>
      </c>
      <c r="H511" s="144">
        <f t="shared" si="7"/>
        <v>0</v>
      </c>
    </row>
    <row r="512" spans="1:8" ht="12.75" outlineLevel="7">
      <c r="A512" s="138" t="s">
        <v>1374</v>
      </c>
      <c r="B512" s="143" t="s">
        <v>441</v>
      </c>
      <c r="C512" s="138" t="s">
        <v>1169</v>
      </c>
      <c r="D512" s="138" t="s">
        <v>257</v>
      </c>
      <c r="E512" s="138" t="s">
        <v>31</v>
      </c>
      <c r="F512" s="130">
        <v>3889</v>
      </c>
      <c r="G512" s="130">
        <v>0</v>
      </c>
      <c r="H512" s="144">
        <f t="shared" si="7"/>
        <v>0</v>
      </c>
    </row>
    <row r="513" spans="1:8" ht="12.75" outlineLevel="7">
      <c r="A513" s="138" t="s">
        <v>1375</v>
      </c>
      <c r="B513" s="143" t="s">
        <v>32</v>
      </c>
      <c r="C513" s="138" t="s">
        <v>1169</v>
      </c>
      <c r="D513" s="138" t="s">
        <v>257</v>
      </c>
      <c r="E513" s="138" t="s">
        <v>33</v>
      </c>
      <c r="F513" s="130">
        <v>3889</v>
      </c>
      <c r="G513" s="130">
        <v>0</v>
      </c>
      <c r="H513" s="144">
        <f t="shared" si="7"/>
        <v>0</v>
      </c>
    </row>
    <row r="514" spans="1:8" ht="67.5" outlineLevel="2">
      <c r="A514" s="138" t="s">
        <v>38</v>
      </c>
      <c r="B514" s="143" t="s">
        <v>1173</v>
      </c>
      <c r="C514" s="138" t="s">
        <v>1174</v>
      </c>
      <c r="D514" s="138"/>
      <c r="E514" s="138"/>
      <c r="F514" s="130">
        <v>168.7</v>
      </c>
      <c r="G514" s="130">
        <v>114.3</v>
      </c>
      <c r="H514" s="144">
        <f t="shared" si="7"/>
        <v>67.75340841730883</v>
      </c>
    </row>
    <row r="515" spans="1:8" ht="22.5" outlineLevel="7">
      <c r="A515" s="138" t="s">
        <v>1376</v>
      </c>
      <c r="B515" s="143" t="s">
        <v>451</v>
      </c>
      <c r="C515" s="138" t="s">
        <v>1174</v>
      </c>
      <c r="D515" s="138" t="s">
        <v>208</v>
      </c>
      <c r="E515" s="138"/>
      <c r="F515" s="130">
        <v>168.7</v>
      </c>
      <c r="G515" s="130">
        <v>114.3</v>
      </c>
      <c r="H515" s="144">
        <f t="shared" si="7"/>
        <v>67.75340841730883</v>
      </c>
    </row>
    <row r="516" spans="1:8" ht="22.5" outlineLevel="7">
      <c r="A516" s="138" t="s">
        <v>1377</v>
      </c>
      <c r="B516" s="143" t="s">
        <v>209</v>
      </c>
      <c r="C516" s="138" t="s">
        <v>1174</v>
      </c>
      <c r="D516" s="138" t="s">
        <v>210</v>
      </c>
      <c r="E516" s="138"/>
      <c r="F516" s="130">
        <v>168.7</v>
      </c>
      <c r="G516" s="130">
        <v>114.3</v>
      </c>
      <c r="H516" s="144">
        <f t="shared" si="7"/>
        <v>67.75340841730883</v>
      </c>
    </row>
    <row r="517" spans="1:8" ht="12.75" outlineLevel="7">
      <c r="A517" s="138" t="s">
        <v>1378</v>
      </c>
      <c r="B517" s="143" t="s">
        <v>441</v>
      </c>
      <c r="C517" s="138" t="s">
        <v>1174</v>
      </c>
      <c r="D517" s="138" t="s">
        <v>210</v>
      </c>
      <c r="E517" s="138" t="s">
        <v>31</v>
      </c>
      <c r="F517" s="130">
        <v>168.7</v>
      </c>
      <c r="G517" s="130">
        <v>114.3</v>
      </c>
      <c r="H517" s="144">
        <f t="shared" si="7"/>
        <v>67.75340841730883</v>
      </c>
    </row>
    <row r="518" spans="1:8" ht="12.75" outlineLevel="7">
      <c r="A518" s="138" t="s">
        <v>1379</v>
      </c>
      <c r="B518" s="143" t="s">
        <v>32</v>
      </c>
      <c r="C518" s="138" t="s">
        <v>1174</v>
      </c>
      <c r="D518" s="138" t="s">
        <v>210</v>
      </c>
      <c r="E518" s="138" t="s">
        <v>33</v>
      </c>
      <c r="F518" s="130">
        <v>168.7</v>
      </c>
      <c r="G518" s="130">
        <v>114.3</v>
      </c>
      <c r="H518" s="144">
        <f t="shared" si="7"/>
        <v>67.75340841730883</v>
      </c>
    </row>
    <row r="519" spans="1:8" ht="56.25" outlineLevel="2">
      <c r="A519" s="138" t="s">
        <v>1380</v>
      </c>
      <c r="B519" s="143" t="s">
        <v>260</v>
      </c>
      <c r="C519" s="138" t="s">
        <v>549</v>
      </c>
      <c r="D519" s="138"/>
      <c r="E519" s="138"/>
      <c r="F519" s="130">
        <v>400</v>
      </c>
      <c r="G519" s="130">
        <v>121.9</v>
      </c>
      <c r="H519" s="144">
        <f t="shared" si="7"/>
        <v>30.475</v>
      </c>
    </row>
    <row r="520" spans="1:8" ht="22.5" outlineLevel="7">
      <c r="A520" s="138" t="s">
        <v>1381</v>
      </c>
      <c r="B520" s="143" t="s">
        <v>254</v>
      </c>
      <c r="C520" s="138" t="s">
        <v>549</v>
      </c>
      <c r="D520" s="138" t="s">
        <v>255</v>
      </c>
      <c r="E520" s="138"/>
      <c r="F520" s="130">
        <v>400</v>
      </c>
      <c r="G520" s="130">
        <v>121.9</v>
      </c>
      <c r="H520" s="144">
        <f t="shared" si="7"/>
        <v>30.475</v>
      </c>
    </row>
    <row r="521" spans="1:8" ht="12.75" outlineLevel="7">
      <c r="A521" s="138" t="s">
        <v>1382</v>
      </c>
      <c r="B521" s="143" t="s">
        <v>256</v>
      </c>
      <c r="C521" s="138" t="s">
        <v>549</v>
      </c>
      <c r="D521" s="138" t="s">
        <v>257</v>
      </c>
      <c r="E521" s="138"/>
      <c r="F521" s="130">
        <v>400</v>
      </c>
      <c r="G521" s="130">
        <v>121.9</v>
      </c>
      <c r="H521" s="144">
        <f t="shared" si="7"/>
        <v>30.475</v>
      </c>
    </row>
    <row r="522" spans="1:8" ht="12.75" outlineLevel="7">
      <c r="A522" s="138" t="s">
        <v>1383</v>
      </c>
      <c r="B522" s="143" t="s">
        <v>441</v>
      </c>
      <c r="C522" s="138" t="s">
        <v>549</v>
      </c>
      <c r="D522" s="138" t="s">
        <v>257</v>
      </c>
      <c r="E522" s="138" t="s">
        <v>31</v>
      </c>
      <c r="F522" s="130">
        <v>400</v>
      </c>
      <c r="G522" s="130">
        <v>121.9</v>
      </c>
      <c r="H522" s="144">
        <f t="shared" si="7"/>
        <v>30.475</v>
      </c>
    </row>
    <row r="523" spans="1:8" ht="12.75" outlineLevel="7">
      <c r="A523" s="138" t="s">
        <v>1384</v>
      </c>
      <c r="B523" s="143" t="s">
        <v>32</v>
      </c>
      <c r="C523" s="138" t="s">
        <v>549</v>
      </c>
      <c r="D523" s="138" t="s">
        <v>257</v>
      </c>
      <c r="E523" s="138" t="s">
        <v>33</v>
      </c>
      <c r="F523" s="130">
        <v>400</v>
      </c>
      <c r="G523" s="130">
        <v>121.9</v>
      </c>
      <c r="H523" s="144">
        <f t="shared" si="7"/>
        <v>30.475</v>
      </c>
    </row>
    <row r="524" spans="1:8" ht="101.25" outlineLevel="2">
      <c r="A524" s="138" t="s">
        <v>284</v>
      </c>
      <c r="B524" s="143" t="s">
        <v>261</v>
      </c>
      <c r="C524" s="138" t="s">
        <v>550</v>
      </c>
      <c r="D524" s="138"/>
      <c r="E524" s="138"/>
      <c r="F524" s="130">
        <v>1600</v>
      </c>
      <c r="G524" s="130">
        <v>699.8</v>
      </c>
      <c r="H524" s="144">
        <f t="shared" si="7"/>
        <v>43.7375</v>
      </c>
    </row>
    <row r="525" spans="1:8" ht="12.75" outlineLevel="7">
      <c r="A525" s="138" t="s">
        <v>1385</v>
      </c>
      <c r="B525" s="143" t="s">
        <v>249</v>
      </c>
      <c r="C525" s="138" t="s">
        <v>550</v>
      </c>
      <c r="D525" s="138" t="s">
        <v>38</v>
      </c>
      <c r="E525" s="138"/>
      <c r="F525" s="130">
        <v>600</v>
      </c>
      <c r="G525" s="130">
        <v>600</v>
      </c>
      <c r="H525" s="144">
        <f t="shared" si="7"/>
        <v>100</v>
      </c>
    </row>
    <row r="526" spans="1:8" ht="12.75" outlineLevel="7">
      <c r="A526" s="138" t="s">
        <v>1386</v>
      </c>
      <c r="B526" s="143" t="s">
        <v>64</v>
      </c>
      <c r="C526" s="138" t="s">
        <v>550</v>
      </c>
      <c r="D526" s="138" t="s">
        <v>250</v>
      </c>
      <c r="E526" s="138"/>
      <c r="F526" s="130">
        <v>600</v>
      </c>
      <c r="G526" s="130">
        <v>600</v>
      </c>
      <c r="H526" s="144">
        <f t="shared" si="7"/>
        <v>100</v>
      </c>
    </row>
    <row r="527" spans="1:8" ht="12.75" outlineLevel="7">
      <c r="A527" s="138" t="s">
        <v>1387</v>
      </c>
      <c r="B527" s="143" t="s">
        <v>441</v>
      </c>
      <c r="C527" s="138" t="s">
        <v>550</v>
      </c>
      <c r="D527" s="138" t="s">
        <v>250</v>
      </c>
      <c r="E527" s="138" t="s">
        <v>31</v>
      </c>
      <c r="F527" s="130">
        <v>600</v>
      </c>
      <c r="G527" s="130">
        <v>600</v>
      </c>
      <c r="H527" s="144">
        <f t="shared" si="7"/>
        <v>100</v>
      </c>
    </row>
    <row r="528" spans="1:8" ht="12.75" outlineLevel="7">
      <c r="A528" s="138" t="s">
        <v>1388</v>
      </c>
      <c r="B528" s="143" t="s">
        <v>32</v>
      </c>
      <c r="C528" s="138" t="s">
        <v>550</v>
      </c>
      <c r="D528" s="138" t="s">
        <v>250</v>
      </c>
      <c r="E528" s="138" t="s">
        <v>33</v>
      </c>
      <c r="F528" s="130">
        <v>600</v>
      </c>
      <c r="G528" s="130">
        <v>600</v>
      </c>
      <c r="H528" s="144">
        <f aca="true" t="shared" si="8" ref="H528:H591">G528/F528*100</f>
        <v>100</v>
      </c>
    </row>
    <row r="529" spans="1:8" ht="22.5" outlineLevel="7">
      <c r="A529" s="138" t="s">
        <v>1389</v>
      </c>
      <c r="B529" s="143" t="s">
        <v>254</v>
      </c>
      <c r="C529" s="138" t="s">
        <v>550</v>
      </c>
      <c r="D529" s="138" t="s">
        <v>255</v>
      </c>
      <c r="E529" s="138"/>
      <c r="F529" s="130">
        <v>1000</v>
      </c>
      <c r="G529" s="130">
        <v>99.8</v>
      </c>
      <c r="H529" s="144">
        <f t="shared" si="8"/>
        <v>9.98</v>
      </c>
    </row>
    <row r="530" spans="1:8" ht="12.75" outlineLevel="7">
      <c r="A530" s="138" t="s">
        <v>1390</v>
      </c>
      <c r="B530" s="143" t="s">
        <v>256</v>
      </c>
      <c r="C530" s="138" t="s">
        <v>550</v>
      </c>
      <c r="D530" s="138" t="s">
        <v>257</v>
      </c>
      <c r="E530" s="138"/>
      <c r="F530" s="130">
        <v>1000</v>
      </c>
      <c r="G530" s="130">
        <v>99.8</v>
      </c>
      <c r="H530" s="144">
        <f t="shared" si="8"/>
        <v>9.98</v>
      </c>
    </row>
    <row r="531" spans="1:8" ht="12.75" outlineLevel="7">
      <c r="A531" s="138" t="s">
        <v>1391</v>
      </c>
      <c r="B531" s="143" t="s">
        <v>441</v>
      </c>
      <c r="C531" s="138" t="s">
        <v>550</v>
      </c>
      <c r="D531" s="138" t="s">
        <v>257</v>
      </c>
      <c r="E531" s="138" t="s">
        <v>31</v>
      </c>
      <c r="F531" s="130">
        <v>1000</v>
      </c>
      <c r="G531" s="130">
        <v>99.8</v>
      </c>
      <c r="H531" s="144">
        <f t="shared" si="8"/>
        <v>9.98</v>
      </c>
    </row>
    <row r="532" spans="1:8" ht="12.75" outlineLevel="7">
      <c r="A532" s="138" t="s">
        <v>1392</v>
      </c>
      <c r="B532" s="143" t="s">
        <v>32</v>
      </c>
      <c r="C532" s="138" t="s">
        <v>550</v>
      </c>
      <c r="D532" s="138" t="s">
        <v>257</v>
      </c>
      <c r="E532" s="138" t="s">
        <v>33</v>
      </c>
      <c r="F532" s="130">
        <v>1000</v>
      </c>
      <c r="G532" s="130">
        <v>99.8</v>
      </c>
      <c r="H532" s="144">
        <f t="shared" si="8"/>
        <v>9.98</v>
      </c>
    </row>
    <row r="533" spans="1:8" ht="56.25" outlineLevel="2">
      <c r="A533" s="138" t="s">
        <v>684</v>
      </c>
      <c r="B533" s="143" t="s">
        <v>551</v>
      </c>
      <c r="C533" s="138" t="s">
        <v>552</v>
      </c>
      <c r="D533" s="138"/>
      <c r="E533" s="138"/>
      <c r="F533" s="130">
        <v>8591.1</v>
      </c>
      <c r="G533" s="130">
        <v>7297.3</v>
      </c>
      <c r="H533" s="144">
        <f t="shared" si="8"/>
        <v>84.94022884147547</v>
      </c>
    </row>
    <row r="534" spans="1:8" ht="22.5" outlineLevel="7">
      <c r="A534" s="138" t="s">
        <v>1393</v>
      </c>
      <c r="B534" s="143" t="s">
        <v>254</v>
      </c>
      <c r="C534" s="138" t="s">
        <v>552</v>
      </c>
      <c r="D534" s="138" t="s">
        <v>255</v>
      </c>
      <c r="E534" s="138"/>
      <c r="F534" s="130">
        <v>8591.1</v>
      </c>
      <c r="G534" s="130">
        <v>7297.3</v>
      </c>
      <c r="H534" s="144">
        <f t="shared" si="8"/>
        <v>84.94022884147547</v>
      </c>
    </row>
    <row r="535" spans="1:8" ht="12.75" outlineLevel="7">
      <c r="A535" s="138" t="s">
        <v>1394</v>
      </c>
      <c r="B535" s="143" t="s">
        <v>256</v>
      </c>
      <c r="C535" s="138" t="s">
        <v>552</v>
      </c>
      <c r="D535" s="138" t="s">
        <v>257</v>
      </c>
      <c r="E535" s="138"/>
      <c r="F535" s="130">
        <v>8591.1</v>
      </c>
      <c r="G535" s="130">
        <v>7297.3</v>
      </c>
      <c r="H535" s="144">
        <f t="shared" si="8"/>
        <v>84.94022884147547</v>
      </c>
    </row>
    <row r="536" spans="1:8" ht="12.75" outlineLevel="7">
      <c r="A536" s="138" t="s">
        <v>1395</v>
      </c>
      <c r="B536" s="143" t="s">
        <v>441</v>
      </c>
      <c r="C536" s="138" t="s">
        <v>552</v>
      </c>
      <c r="D536" s="138" t="s">
        <v>257</v>
      </c>
      <c r="E536" s="138" t="s">
        <v>31</v>
      </c>
      <c r="F536" s="130">
        <v>8591.1</v>
      </c>
      <c r="G536" s="130">
        <v>7297.3</v>
      </c>
      <c r="H536" s="144">
        <f t="shared" si="8"/>
        <v>84.94022884147547</v>
      </c>
    </row>
    <row r="537" spans="1:8" ht="12.75" outlineLevel="7">
      <c r="A537" s="138" t="s">
        <v>1396</v>
      </c>
      <c r="B537" s="143" t="s">
        <v>32</v>
      </c>
      <c r="C537" s="138" t="s">
        <v>552</v>
      </c>
      <c r="D537" s="138" t="s">
        <v>257</v>
      </c>
      <c r="E537" s="138" t="s">
        <v>33</v>
      </c>
      <c r="F537" s="130">
        <v>8591.1</v>
      </c>
      <c r="G537" s="130">
        <v>7297.3</v>
      </c>
      <c r="H537" s="144">
        <f t="shared" si="8"/>
        <v>84.94022884147547</v>
      </c>
    </row>
    <row r="538" spans="1:8" ht="67.5" outlineLevel="2">
      <c r="A538" s="138" t="s">
        <v>1397</v>
      </c>
      <c r="B538" s="143" t="s">
        <v>553</v>
      </c>
      <c r="C538" s="138" t="s">
        <v>554</v>
      </c>
      <c r="D538" s="138"/>
      <c r="E538" s="138"/>
      <c r="F538" s="130">
        <v>1800</v>
      </c>
      <c r="G538" s="130">
        <v>1357</v>
      </c>
      <c r="H538" s="144">
        <f t="shared" si="8"/>
        <v>75.3888888888889</v>
      </c>
    </row>
    <row r="539" spans="1:8" ht="22.5" outlineLevel="7">
      <c r="A539" s="138" t="s">
        <v>1400</v>
      </c>
      <c r="B539" s="143" t="s">
        <v>254</v>
      </c>
      <c r="C539" s="138" t="s">
        <v>554</v>
      </c>
      <c r="D539" s="138" t="s">
        <v>255</v>
      </c>
      <c r="E539" s="138"/>
      <c r="F539" s="130">
        <v>1800</v>
      </c>
      <c r="G539" s="130">
        <v>1357</v>
      </c>
      <c r="H539" s="144">
        <f t="shared" si="8"/>
        <v>75.3888888888889</v>
      </c>
    </row>
    <row r="540" spans="1:8" ht="12.75" outlineLevel="7">
      <c r="A540" s="138" t="s">
        <v>1401</v>
      </c>
      <c r="B540" s="143" t="s">
        <v>256</v>
      </c>
      <c r="C540" s="138" t="s">
        <v>554</v>
      </c>
      <c r="D540" s="138" t="s">
        <v>257</v>
      </c>
      <c r="E540" s="138"/>
      <c r="F540" s="130">
        <v>1800</v>
      </c>
      <c r="G540" s="130">
        <v>1357</v>
      </c>
      <c r="H540" s="144">
        <f t="shared" si="8"/>
        <v>75.3888888888889</v>
      </c>
    </row>
    <row r="541" spans="1:8" ht="12.75" outlineLevel="7">
      <c r="A541" s="138" t="s">
        <v>1402</v>
      </c>
      <c r="B541" s="143" t="s">
        <v>441</v>
      </c>
      <c r="C541" s="138" t="s">
        <v>554</v>
      </c>
      <c r="D541" s="138" t="s">
        <v>257</v>
      </c>
      <c r="E541" s="138" t="s">
        <v>31</v>
      </c>
      <c r="F541" s="130">
        <v>1800</v>
      </c>
      <c r="G541" s="130">
        <v>1357</v>
      </c>
      <c r="H541" s="144">
        <f t="shared" si="8"/>
        <v>75.3888888888889</v>
      </c>
    </row>
    <row r="542" spans="1:8" ht="12.75" outlineLevel="7">
      <c r="A542" s="138" t="s">
        <v>1403</v>
      </c>
      <c r="B542" s="143" t="s">
        <v>32</v>
      </c>
      <c r="C542" s="138" t="s">
        <v>554</v>
      </c>
      <c r="D542" s="138" t="s">
        <v>257</v>
      </c>
      <c r="E542" s="138" t="s">
        <v>33</v>
      </c>
      <c r="F542" s="130">
        <v>1800</v>
      </c>
      <c r="G542" s="130">
        <v>1357</v>
      </c>
      <c r="H542" s="144">
        <f t="shared" si="8"/>
        <v>75.3888888888889</v>
      </c>
    </row>
    <row r="543" spans="1:8" ht="56.25" outlineLevel="2">
      <c r="A543" s="138" t="s">
        <v>1404</v>
      </c>
      <c r="B543" s="143" t="s">
        <v>1191</v>
      </c>
      <c r="C543" s="138" t="s">
        <v>555</v>
      </c>
      <c r="D543" s="138"/>
      <c r="E543" s="138"/>
      <c r="F543" s="130">
        <v>13594.7</v>
      </c>
      <c r="G543" s="130">
        <v>13009.8</v>
      </c>
      <c r="H543" s="144">
        <f t="shared" si="8"/>
        <v>95.69758803062957</v>
      </c>
    </row>
    <row r="544" spans="1:8" ht="22.5" outlineLevel="7">
      <c r="A544" s="138" t="s">
        <v>630</v>
      </c>
      <c r="B544" s="143" t="s">
        <v>254</v>
      </c>
      <c r="C544" s="138" t="s">
        <v>555</v>
      </c>
      <c r="D544" s="138" t="s">
        <v>255</v>
      </c>
      <c r="E544" s="138"/>
      <c r="F544" s="130">
        <v>13594.7</v>
      </c>
      <c r="G544" s="130">
        <v>13009.8</v>
      </c>
      <c r="H544" s="144">
        <f t="shared" si="8"/>
        <v>95.69758803062957</v>
      </c>
    </row>
    <row r="545" spans="1:8" ht="12.75" outlineLevel="7">
      <c r="A545" s="138" t="s">
        <v>1405</v>
      </c>
      <c r="B545" s="143" t="s">
        <v>256</v>
      </c>
      <c r="C545" s="138" t="s">
        <v>555</v>
      </c>
      <c r="D545" s="138" t="s">
        <v>257</v>
      </c>
      <c r="E545" s="138"/>
      <c r="F545" s="130">
        <v>13594.7</v>
      </c>
      <c r="G545" s="130">
        <v>13009.8</v>
      </c>
      <c r="H545" s="144">
        <f t="shared" si="8"/>
        <v>95.69758803062957</v>
      </c>
    </row>
    <row r="546" spans="1:8" ht="12.75" outlineLevel="7">
      <c r="A546" s="138" t="s">
        <v>1406</v>
      </c>
      <c r="B546" s="143" t="s">
        <v>441</v>
      </c>
      <c r="C546" s="138" t="s">
        <v>555</v>
      </c>
      <c r="D546" s="138" t="s">
        <v>257</v>
      </c>
      <c r="E546" s="138" t="s">
        <v>31</v>
      </c>
      <c r="F546" s="130">
        <v>13594.7</v>
      </c>
      <c r="G546" s="130">
        <v>13009.8</v>
      </c>
      <c r="H546" s="144">
        <f t="shared" si="8"/>
        <v>95.69758803062957</v>
      </c>
    </row>
    <row r="547" spans="1:8" ht="12.75" outlineLevel="7">
      <c r="A547" s="138" t="s">
        <v>1407</v>
      </c>
      <c r="B547" s="143" t="s">
        <v>32</v>
      </c>
      <c r="C547" s="138" t="s">
        <v>555</v>
      </c>
      <c r="D547" s="138" t="s">
        <v>257</v>
      </c>
      <c r="E547" s="138" t="s">
        <v>33</v>
      </c>
      <c r="F547" s="130">
        <v>13594.7</v>
      </c>
      <c r="G547" s="130">
        <v>13009.8</v>
      </c>
      <c r="H547" s="144">
        <f t="shared" si="8"/>
        <v>95.69758803062957</v>
      </c>
    </row>
    <row r="548" spans="1:8" ht="67.5" outlineLevel="2">
      <c r="A548" s="138" t="s">
        <v>1408</v>
      </c>
      <c r="B548" s="143" t="s">
        <v>556</v>
      </c>
      <c r="C548" s="138" t="s">
        <v>557</v>
      </c>
      <c r="D548" s="138"/>
      <c r="E548" s="138"/>
      <c r="F548" s="130">
        <v>1748.5</v>
      </c>
      <c r="G548" s="130">
        <v>1571</v>
      </c>
      <c r="H548" s="144">
        <f t="shared" si="8"/>
        <v>89.84844152130398</v>
      </c>
    </row>
    <row r="549" spans="1:8" ht="22.5" outlineLevel="7">
      <c r="A549" s="138" t="s">
        <v>1409</v>
      </c>
      <c r="B549" s="143" t="s">
        <v>254</v>
      </c>
      <c r="C549" s="138" t="s">
        <v>557</v>
      </c>
      <c r="D549" s="138" t="s">
        <v>255</v>
      </c>
      <c r="E549" s="138"/>
      <c r="F549" s="130">
        <v>1748.5</v>
      </c>
      <c r="G549" s="130">
        <v>1571</v>
      </c>
      <c r="H549" s="144">
        <f t="shared" si="8"/>
        <v>89.84844152130398</v>
      </c>
    </row>
    <row r="550" spans="1:8" ht="12.75" outlineLevel="7">
      <c r="A550" s="138" t="s">
        <v>1410</v>
      </c>
      <c r="B550" s="143" t="s">
        <v>256</v>
      </c>
      <c r="C550" s="138" t="s">
        <v>557</v>
      </c>
      <c r="D550" s="138" t="s">
        <v>257</v>
      </c>
      <c r="E550" s="138"/>
      <c r="F550" s="130">
        <v>1748.5</v>
      </c>
      <c r="G550" s="130">
        <v>1571</v>
      </c>
      <c r="H550" s="144">
        <f t="shared" si="8"/>
        <v>89.84844152130398</v>
      </c>
    </row>
    <row r="551" spans="1:8" ht="12.75" outlineLevel="7">
      <c r="A551" s="138" t="s">
        <v>1411</v>
      </c>
      <c r="B551" s="143" t="s">
        <v>441</v>
      </c>
      <c r="C551" s="138" t="s">
        <v>557</v>
      </c>
      <c r="D551" s="138" t="s">
        <v>257</v>
      </c>
      <c r="E551" s="138" t="s">
        <v>31</v>
      </c>
      <c r="F551" s="130">
        <v>1748.5</v>
      </c>
      <c r="G551" s="130">
        <v>1571</v>
      </c>
      <c r="H551" s="144">
        <f t="shared" si="8"/>
        <v>89.84844152130398</v>
      </c>
    </row>
    <row r="552" spans="1:8" ht="12.75" outlineLevel="7">
      <c r="A552" s="138" t="s">
        <v>1412</v>
      </c>
      <c r="B552" s="143" t="s">
        <v>32</v>
      </c>
      <c r="C552" s="138" t="s">
        <v>557</v>
      </c>
      <c r="D552" s="138" t="s">
        <v>257</v>
      </c>
      <c r="E552" s="138" t="s">
        <v>33</v>
      </c>
      <c r="F552" s="130">
        <v>1748.5</v>
      </c>
      <c r="G552" s="130">
        <v>1571</v>
      </c>
      <c r="H552" s="144">
        <f t="shared" si="8"/>
        <v>89.84844152130398</v>
      </c>
    </row>
    <row r="553" spans="1:8" ht="67.5" outlineLevel="2">
      <c r="A553" s="138" t="s">
        <v>1413</v>
      </c>
      <c r="B553" s="143" t="s">
        <v>1198</v>
      </c>
      <c r="C553" s="138" t="s">
        <v>1199</v>
      </c>
      <c r="D553" s="138"/>
      <c r="E553" s="138"/>
      <c r="F553" s="130">
        <v>2937.2</v>
      </c>
      <c r="G553" s="130">
        <v>1965.8</v>
      </c>
      <c r="H553" s="144">
        <f t="shared" si="8"/>
        <v>66.92768623178537</v>
      </c>
    </row>
    <row r="554" spans="1:8" ht="22.5" outlineLevel="7">
      <c r="A554" s="138" t="s">
        <v>250</v>
      </c>
      <c r="B554" s="143" t="s">
        <v>254</v>
      </c>
      <c r="C554" s="138" t="s">
        <v>1199</v>
      </c>
      <c r="D554" s="138" t="s">
        <v>255</v>
      </c>
      <c r="E554" s="138"/>
      <c r="F554" s="130">
        <v>2937.2</v>
      </c>
      <c r="G554" s="130">
        <v>1965.8</v>
      </c>
      <c r="H554" s="144">
        <f t="shared" si="8"/>
        <v>66.92768623178537</v>
      </c>
    </row>
    <row r="555" spans="1:8" ht="12.75" outlineLevel="7">
      <c r="A555" s="138" t="s">
        <v>1416</v>
      </c>
      <c r="B555" s="143" t="s">
        <v>256</v>
      </c>
      <c r="C555" s="138" t="s">
        <v>1199</v>
      </c>
      <c r="D555" s="138" t="s">
        <v>257</v>
      </c>
      <c r="E555" s="138"/>
      <c r="F555" s="130">
        <v>2937.2</v>
      </c>
      <c r="G555" s="130">
        <v>1965.8</v>
      </c>
      <c r="H555" s="144">
        <f t="shared" si="8"/>
        <v>66.92768623178537</v>
      </c>
    </row>
    <row r="556" spans="1:8" ht="12.75" outlineLevel="7">
      <c r="A556" s="138" t="s">
        <v>1417</v>
      </c>
      <c r="B556" s="143" t="s">
        <v>441</v>
      </c>
      <c r="C556" s="138" t="s">
        <v>1199</v>
      </c>
      <c r="D556" s="138" t="s">
        <v>257</v>
      </c>
      <c r="E556" s="138" t="s">
        <v>31</v>
      </c>
      <c r="F556" s="130">
        <v>2937.2</v>
      </c>
      <c r="G556" s="130">
        <v>1965.8</v>
      </c>
      <c r="H556" s="144">
        <f t="shared" si="8"/>
        <v>66.92768623178537</v>
      </c>
    </row>
    <row r="557" spans="1:8" ht="12.75" outlineLevel="7">
      <c r="A557" s="138" t="s">
        <v>816</v>
      </c>
      <c r="B557" s="143" t="s">
        <v>32</v>
      </c>
      <c r="C557" s="138" t="s">
        <v>1199</v>
      </c>
      <c r="D557" s="138" t="s">
        <v>257</v>
      </c>
      <c r="E557" s="138" t="s">
        <v>33</v>
      </c>
      <c r="F557" s="130">
        <v>2937.2</v>
      </c>
      <c r="G557" s="130">
        <v>1965.8</v>
      </c>
      <c r="H557" s="144">
        <f t="shared" si="8"/>
        <v>66.92768623178537</v>
      </c>
    </row>
    <row r="558" spans="1:8" ht="67.5" outlineLevel="2">
      <c r="A558" s="138" t="s">
        <v>1418</v>
      </c>
      <c r="B558" s="143" t="s">
        <v>1203</v>
      </c>
      <c r="C558" s="138" t="s">
        <v>1204</v>
      </c>
      <c r="D558" s="138"/>
      <c r="E558" s="138"/>
      <c r="F558" s="130">
        <v>6880.5</v>
      </c>
      <c r="G558" s="130">
        <v>6229.5</v>
      </c>
      <c r="H558" s="144">
        <f t="shared" si="8"/>
        <v>90.53847830826248</v>
      </c>
    </row>
    <row r="559" spans="1:8" ht="22.5" outlineLevel="7">
      <c r="A559" s="138" t="s">
        <v>1419</v>
      </c>
      <c r="B559" s="143" t="s">
        <v>254</v>
      </c>
      <c r="C559" s="138" t="s">
        <v>1204</v>
      </c>
      <c r="D559" s="138" t="s">
        <v>255</v>
      </c>
      <c r="E559" s="138"/>
      <c r="F559" s="130">
        <v>6880.5</v>
      </c>
      <c r="G559" s="130">
        <v>6229.5</v>
      </c>
      <c r="H559" s="144">
        <f t="shared" si="8"/>
        <v>90.53847830826248</v>
      </c>
    </row>
    <row r="560" spans="1:8" ht="12.75" outlineLevel="7">
      <c r="A560" s="138" t="s">
        <v>1422</v>
      </c>
      <c r="B560" s="143" t="s">
        <v>256</v>
      </c>
      <c r="C560" s="138" t="s">
        <v>1204</v>
      </c>
      <c r="D560" s="138" t="s">
        <v>257</v>
      </c>
      <c r="E560" s="138"/>
      <c r="F560" s="130">
        <v>6880.5</v>
      </c>
      <c r="G560" s="130">
        <v>6229.5</v>
      </c>
      <c r="H560" s="144">
        <f t="shared" si="8"/>
        <v>90.53847830826248</v>
      </c>
    </row>
    <row r="561" spans="1:8" ht="12.75" outlineLevel="7">
      <c r="A561" s="138" t="s">
        <v>1423</v>
      </c>
      <c r="B561" s="143" t="s">
        <v>441</v>
      </c>
      <c r="C561" s="138" t="s">
        <v>1204</v>
      </c>
      <c r="D561" s="138" t="s">
        <v>257</v>
      </c>
      <c r="E561" s="138" t="s">
        <v>31</v>
      </c>
      <c r="F561" s="130">
        <v>6880.5</v>
      </c>
      <c r="G561" s="130">
        <v>6229.5</v>
      </c>
      <c r="H561" s="144">
        <f t="shared" si="8"/>
        <v>90.53847830826248</v>
      </c>
    </row>
    <row r="562" spans="1:8" ht="12.75" outlineLevel="7">
      <c r="A562" s="138" t="s">
        <v>1424</v>
      </c>
      <c r="B562" s="143" t="s">
        <v>32</v>
      </c>
      <c r="C562" s="138" t="s">
        <v>1204</v>
      </c>
      <c r="D562" s="138" t="s">
        <v>257</v>
      </c>
      <c r="E562" s="138" t="s">
        <v>33</v>
      </c>
      <c r="F562" s="130">
        <v>6880.5</v>
      </c>
      <c r="G562" s="130">
        <v>6229.5</v>
      </c>
      <c r="H562" s="144">
        <f t="shared" si="8"/>
        <v>90.53847830826248</v>
      </c>
    </row>
    <row r="563" spans="1:8" ht="67.5" outlineLevel="2">
      <c r="A563" s="138" t="s">
        <v>1425</v>
      </c>
      <c r="B563" s="143" t="s">
        <v>1208</v>
      </c>
      <c r="C563" s="138" t="s">
        <v>1209</v>
      </c>
      <c r="D563" s="138"/>
      <c r="E563" s="138"/>
      <c r="F563" s="130">
        <v>100</v>
      </c>
      <c r="G563" s="130">
        <v>100</v>
      </c>
      <c r="H563" s="144">
        <f t="shared" si="8"/>
        <v>100</v>
      </c>
    </row>
    <row r="564" spans="1:8" ht="12.75" outlineLevel="7">
      <c r="A564" s="138" t="s">
        <v>1426</v>
      </c>
      <c r="B564" s="143" t="s">
        <v>249</v>
      </c>
      <c r="C564" s="138" t="s">
        <v>1209</v>
      </c>
      <c r="D564" s="138" t="s">
        <v>38</v>
      </c>
      <c r="E564" s="138"/>
      <c r="F564" s="130">
        <v>50</v>
      </c>
      <c r="G564" s="130">
        <v>50</v>
      </c>
      <c r="H564" s="144">
        <f t="shared" si="8"/>
        <v>100</v>
      </c>
    </row>
    <row r="565" spans="1:8" ht="12.75" outlineLevel="7">
      <c r="A565" s="138" t="s">
        <v>1427</v>
      </c>
      <c r="B565" s="143" t="s">
        <v>64</v>
      </c>
      <c r="C565" s="138" t="s">
        <v>1209</v>
      </c>
      <c r="D565" s="138" t="s">
        <v>250</v>
      </c>
      <c r="E565" s="138"/>
      <c r="F565" s="130">
        <v>50</v>
      </c>
      <c r="G565" s="130">
        <v>50</v>
      </c>
      <c r="H565" s="144">
        <f t="shared" si="8"/>
        <v>100</v>
      </c>
    </row>
    <row r="566" spans="1:8" ht="12.75" outlineLevel="7">
      <c r="A566" s="138" t="s">
        <v>1428</v>
      </c>
      <c r="B566" s="143" t="s">
        <v>441</v>
      </c>
      <c r="C566" s="138" t="s">
        <v>1209</v>
      </c>
      <c r="D566" s="138" t="s">
        <v>250</v>
      </c>
      <c r="E566" s="138" t="s">
        <v>31</v>
      </c>
      <c r="F566" s="130">
        <v>50</v>
      </c>
      <c r="G566" s="130">
        <v>50</v>
      </c>
      <c r="H566" s="144">
        <f t="shared" si="8"/>
        <v>100</v>
      </c>
    </row>
    <row r="567" spans="1:8" ht="12.75" outlineLevel="7">
      <c r="A567" s="138" t="s">
        <v>1429</v>
      </c>
      <c r="B567" s="143" t="s">
        <v>32</v>
      </c>
      <c r="C567" s="138" t="s">
        <v>1209</v>
      </c>
      <c r="D567" s="138" t="s">
        <v>250</v>
      </c>
      <c r="E567" s="138" t="s">
        <v>33</v>
      </c>
      <c r="F567" s="130">
        <v>50</v>
      </c>
      <c r="G567" s="130">
        <v>50</v>
      </c>
      <c r="H567" s="144">
        <f t="shared" si="8"/>
        <v>100</v>
      </c>
    </row>
    <row r="568" spans="1:8" ht="22.5" outlineLevel="7">
      <c r="A568" s="138" t="s">
        <v>1430</v>
      </c>
      <c r="B568" s="143" t="s">
        <v>254</v>
      </c>
      <c r="C568" s="138" t="s">
        <v>1209</v>
      </c>
      <c r="D568" s="138" t="s">
        <v>255</v>
      </c>
      <c r="E568" s="138"/>
      <c r="F568" s="130">
        <v>50</v>
      </c>
      <c r="G568" s="130">
        <v>50</v>
      </c>
      <c r="H568" s="144">
        <f t="shared" si="8"/>
        <v>100</v>
      </c>
    </row>
    <row r="569" spans="1:8" ht="12.75" outlineLevel="7">
      <c r="A569" s="138" t="s">
        <v>1431</v>
      </c>
      <c r="B569" s="143" t="s">
        <v>256</v>
      </c>
      <c r="C569" s="138" t="s">
        <v>1209</v>
      </c>
      <c r="D569" s="138" t="s">
        <v>257</v>
      </c>
      <c r="E569" s="138"/>
      <c r="F569" s="130">
        <v>50</v>
      </c>
      <c r="G569" s="130">
        <v>50</v>
      </c>
      <c r="H569" s="144">
        <f t="shared" si="8"/>
        <v>100</v>
      </c>
    </row>
    <row r="570" spans="1:8" ht="12.75" outlineLevel="7">
      <c r="A570" s="138" t="s">
        <v>1432</v>
      </c>
      <c r="B570" s="143" t="s">
        <v>441</v>
      </c>
      <c r="C570" s="138" t="s">
        <v>1209</v>
      </c>
      <c r="D570" s="138" t="s">
        <v>257</v>
      </c>
      <c r="E570" s="138" t="s">
        <v>31</v>
      </c>
      <c r="F570" s="130">
        <v>50</v>
      </c>
      <c r="G570" s="130">
        <v>50</v>
      </c>
      <c r="H570" s="144">
        <f t="shared" si="8"/>
        <v>100</v>
      </c>
    </row>
    <row r="571" spans="1:8" ht="12.75" outlineLevel="7">
      <c r="A571" s="138" t="s">
        <v>1433</v>
      </c>
      <c r="B571" s="143" t="s">
        <v>32</v>
      </c>
      <c r="C571" s="138" t="s">
        <v>1209</v>
      </c>
      <c r="D571" s="138" t="s">
        <v>257</v>
      </c>
      <c r="E571" s="138" t="s">
        <v>33</v>
      </c>
      <c r="F571" s="130">
        <v>50</v>
      </c>
      <c r="G571" s="130">
        <v>50</v>
      </c>
      <c r="H571" s="144">
        <f t="shared" si="8"/>
        <v>100</v>
      </c>
    </row>
    <row r="572" spans="1:8" ht="67.5" outlineLevel="2">
      <c r="A572" s="138" t="s">
        <v>1434</v>
      </c>
      <c r="B572" s="143" t="s">
        <v>1213</v>
      </c>
      <c r="C572" s="138" t="s">
        <v>1214</v>
      </c>
      <c r="D572" s="138"/>
      <c r="E572" s="138"/>
      <c r="F572" s="130">
        <v>699.2</v>
      </c>
      <c r="G572" s="130">
        <v>699.2</v>
      </c>
      <c r="H572" s="144">
        <f t="shared" si="8"/>
        <v>100</v>
      </c>
    </row>
    <row r="573" spans="1:8" ht="22.5" outlineLevel="7">
      <c r="A573" s="138" t="s">
        <v>1435</v>
      </c>
      <c r="B573" s="143" t="s">
        <v>254</v>
      </c>
      <c r="C573" s="138" t="s">
        <v>1214</v>
      </c>
      <c r="D573" s="138" t="s">
        <v>255</v>
      </c>
      <c r="E573" s="138"/>
      <c r="F573" s="130">
        <v>699.2</v>
      </c>
      <c r="G573" s="130">
        <v>699.2</v>
      </c>
      <c r="H573" s="144">
        <f t="shared" si="8"/>
        <v>100</v>
      </c>
    </row>
    <row r="574" spans="1:8" ht="12.75" outlineLevel="7">
      <c r="A574" s="138" t="s">
        <v>1436</v>
      </c>
      <c r="B574" s="143" t="s">
        <v>256</v>
      </c>
      <c r="C574" s="138" t="s">
        <v>1214</v>
      </c>
      <c r="D574" s="138" t="s">
        <v>257</v>
      </c>
      <c r="E574" s="138"/>
      <c r="F574" s="130">
        <v>699.2</v>
      </c>
      <c r="G574" s="130">
        <v>699.2</v>
      </c>
      <c r="H574" s="144">
        <f t="shared" si="8"/>
        <v>100</v>
      </c>
    </row>
    <row r="575" spans="1:8" ht="12.75" outlineLevel="7">
      <c r="A575" s="138" t="s">
        <v>1437</v>
      </c>
      <c r="B575" s="143" t="s">
        <v>441</v>
      </c>
      <c r="C575" s="138" t="s">
        <v>1214</v>
      </c>
      <c r="D575" s="138" t="s">
        <v>257</v>
      </c>
      <c r="E575" s="138" t="s">
        <v>31</v>
      </c>
      <c r="F575" s="130">
        <v>699.2</v>
      </c>
      <c r="G575" s="130">
        <v>699.2</v>
      </c>
      <c r="H575" s="144">
        <f t="shared" si="8"/>
        <v>100</v>
      </c>
    </row>
    <row r="576" spans="1:8" ht="12.75" outlineLevel="7">
      <c r="A576" s="138" t="s">
        <v>1438</v>
      </c>
      <c r="B576" s="143" t="s">
        <v>32</v>
      </c>
      <c r="C576" s="138" t="s">
        <v>1214</v>
      </c>
      <c r="D576" s="138" t="s">
        <v>257</v>
      </c>
      <c r="E576" s="138" t="s">
        <v>33</v>
      </c>
      <c r="F576" s="130">
        <v>699.2</v>
      </c>
      <c r="G576" s="130">
        <v>699.2</v>
      </c>
      <c r="H576" s="144">
        <f t="shared" si="8"/>
        <v>100</v>
      </c>
    </row>
    <row r="577" spans="1:8" ht="21.75">
      <c r="A577" s="140" t="s">
        <v>1439</v>
      </c>
      <c r="B577" s="141" t="s">
        <v>267</v>
      </c>
      <c r="C577" s="140" t="s">
        <v>563</v>
      </c>
      <c r="D577" s="140"/>
      <c r="E577" s="140"/>
      <c r="F577" s="128">
        <v>860</v>
      </c>
      <c r="G577" s="128">
        <v>847.8</v>
      </c>
      <c r="H577" s="142">
        <f t="shared" si="8"/>
        <v>98.5813953488372</v>
      </c>
    </row>
    <row r="578" spans="1:8" ht="12.75" outlineLevel="1">
      <c r="A578" s="138" t="s">
        <v>1440</v>
      </c>
      <c r="B578" s="143" t="s">
        <v>217</v>
      </c>
      <c r="C578" s="138" t="s">
        <v>564</v>
      </c>
      <c r="D578" s="138"/>
      <c r="E578" s="138"/>
      <c r="F578" s="130">
        <v>860</v>
      </c>
      <c r="G578" s="130">
        <v>847.8</v>
      </c>
      <c r="H578" s="144">
        <f t="shared" si="8"/>
        <v>98.5813953488372</v>
      </c>
    </row>
    <row r="579" spans="1:8" ht="67.5" outlineLevel="2">
      <c r="A579" s="138" t="s">
        <v>1441</v>
      </c>
      <c r="B579" s="143" t="s">
        <v>565</v>
      </c>
      <c r="C579" s="138" t="s">
        <v>566</v>
      </c>
      <c r="D579" s="138"/>
      <c r="E579" s="138"/>
      <c r="F579" s="130">
        <v>860</v>
      </c>
      <c r="G579" s="130">
        <v>847.8</v>
      </c>
      <c r="H579" s="144">
        <f t="shared" si="8"/>
        <v>98.5813953488372</v>
      </c>
    </row>
    <row r="580" spans="1:8" ht="45" outlineLevel="7">
      <c r="A580" s="138" t="s">
        <v>1442</v>
      </c>
      <c r="B580" s="143" t="s">
        <v>205</v>
      </c>
      <c r="C580" s="138" t="s">
        <v>566</v>
      </c>
      <c r="D580" s="138" t="s">
        <v>206</v>
      </c>
      <c r="E580" s="138"/>
      <c r="F580" s="130">
        <v>387</v>
      </c>
      <c r="G580" s="130">
        <v>382.2</v>
      </c>
      <c r="H580" s="144">
        <f t="shared" si="8"/>
        <v>98.75968992248062</v>
      </c>
    </row>
    <row r="581" spans="1:8" ht="12.75" outlineLevel="7">
      <c r="A581" s="138" t="s">
        <v>1443</v>
      </c>
      <c r="B581" s="143" t="s">
        <v>251</v>
      </c>
      <c r="C581" s="138" t="s">
        <v>566</v>
      </c>
      <c r="D581" s="138" t="s">
        <v>120</v>
      </c>
      <c r="E581" s="138"/>
      <c r="F581" s="130">
        <v>387</v>
      </c>
      <c r="G581" s="130">
        <v>382.2</v>
      </c>
      <c r="H581" s="144">
        <f t="shared" si="8"/>
        <v>98.75968992248062</v>
      </c>
    </row>
    <row r="582" spans="1:8" ht="12.75" outlineLevel="7">
      <c r="A582" s="138" t="s">
        <v>1444</v>
      </c>
      <c r="B582" s="143" t="s">
        <v>442</v>
      </c>
      <c r="C582" s="138" t="s">
        <v>566</v>
      </c>
      <c r="D582" s="138" t="s">
        <v>120</v>
      </c>
      <c r="E582" s="138" t="s">
        <v>61</v>
      </c>
      <c r="F582" s="130">
        <v>387</v>
      </c>
      <c r="G582" s="130">
        <v>382.2</v>
      </c>
      <c r="H582" s="144">
        <f t="shared" si="8"/>
        <v>98.75968992248062</v>
      </c>
    </row>
    <row r="583" spans="1:8" ht="12.75" outlineLevel="7">
      <c r="A583" s="138" t="s">
        <v>1445</v>
      </c>
      <c r="B583" s="143" t="s">
        <v>44</v>
      </c>
      <c r="C583" s="138" t="s">
        <v>566</v>
      </c>
      <c r="D583" s="138" t="s">
        <v>120</v>
      </c>
      <c r="E583" s="138" t="s">
        <v>45</v>
      </c>
      <c r="F583" s="130">
        <v>387</v>
      </c>
      <c r="G583" s="130">
        <v>382.2</v>
      </c>
      <c r="H583" s="144">
        <f t="shared" si="8"/>
        <v>98.75968992248062</v>
      </c>
    </row>
    <row r="584" spans="1:8" ht="22.5" outlineLevel="7">
      <c r="A584" s="138" t="s">
        <v>1446</v>
      </c>
      <c r="B584" s="143" t="s">
        <v>451</v>
      </c>
      <c r="C584" s="138" t="s">
        <v>566</v>
      </c>
      <c r="D584" s="138" t="s">
        <v>208</v>
      </c>
      <c r="E584" s="138"/>
      <c r="F584" s="130">
        <v>223</v>
      </c>
      <c r="G584" s="130">
        <v>217.3</v>
      </c>
      <c r="H584" s="144">
        <f t="shared" si="8"/>
        <v>97.44394618834082</v>
      </c>
    </row>
    <row r="585" spans="1:8" ht="22.5" outlineLevel="7">
      <c r="A585" s="138" t="s">
        <v>1447</v>
      </c>
      <c r="B585" s="143" t="s">
        <v>209</v>
      </c>
      <c r="C585" s="138" t="s">
        <v>566</v>
      </c>
      <c r="D585" s="138" t="s">
        <v>210</v>
      </c>
      <c r="E585" s="138"/>
      <c r="F585" s="130">
        <v>223</v>
      </c>
      <c r="G585" s="130">
        <v>217.3</v>
      </c>
      <c r="H585" s="144">
        <f t="shared" si="8"/>
        <v>97.44394618834082</v>
      </c>
    </row>
    <row r="586" spans="1:8" ht="12.75" outlineLevel="7">
      <c r="A586" s="138" t="s">
        <v>1448</v>
      </c>
      <c r="B586" s="143" t="s">
        <v>442</v>
      </c>
      <c r="C586" s="138" t="s">
        <v>566</v>
      </c>
      <c r="D586" s="138" t="s">
        <v>210</v>
      </c>
      <c r="E586" s="138" t="s">
        <v>61</v>
      </c>
      <c r="F586" s="130">
        <v>223</v>
      </c>
      <c r="G586" s="130">
        <v>217.3</v>
      </c>
      <c r="H586" s="144">
        <f t="shared" si="8"/>
        <v>97.44394618834082</v>
      </c>
    </row>
    <row r="587" spans="1:8" ht="12.75" outlineLevel="7">
      <c r="A587" s="138" t="s">
        <v>1451</v>
      </c>
      <c r="B587" s="143" t="s">
        <v>44</v>
      </c>
      <c r="C587" s="138" t="s">
        <v>566</v>
      </c>
      <c r="D587" s="138" t="s">
        <v>210</v>
      </c>
      <c r="E587" s="138" t="s">
        <v>45</v>
      </c>
      <c r="F587" s="130">
        <v>223</v>
      </c>
      <c r="G587" s="130">
        <v>217.3</v>
      </c>
      <c r="H587" s="144">
        <f t="shared" si="8"/>
        <v>97.44394618834082</v>
      </c>
    </row>
    <row r="588" spans="1:8" ht="12.75" outlineLevel="7">
      <c r="A588" s="138" t="s">
        <v>1452</v>
      </c>
      <c r="B588" s="143" t="s">
        <v>263</v>
      </c>
      <c r="C588" s="138" t="s">
        <v>566</v>
      </c>
      <c r="D588" s="138" t="s">
        <v>264</v>
      </c>
      <c r="E588" s="138"/>
      <c r="F588" s="130">
        <v>250</v>
      </c>
      <c r="G588" s="130">
        <v>248.4</v>
      </c>
      <c r="H588" s="144">
        <f t="shared" si="8"/>
        <v>99.36</v>
      </c>
    </row>
    <row r="589" spans="1:8" ht="12.75" outlineLevel="7">
      <c r="A589" s="138" t="s">
        <v>1453</v>
      </c>
      <c r="B589" s="143" t="s">
        <v>272</v>
      </c>
      <c r="C589" s="138" t="s">
        <v>566</v>
      </c>
      <c r="D589" s="138" t="s">
        <v>273</v>
      </c>
      <c r="E589" s="138"/>
      <c r="F589" s="130">
        <v>250</v>
      </c>
      <c r="G589" s="130">
        <v>248.4</v>
      </c>
      <c r="H589" s="144">
        <f t="shared" si="8"/>
        <v>99.36</v>
      </c>
    </row>
    <row r="590" spans="1:8" ht="12.75" outlineLevel="7">
      <c r="A590" s="138" t="s">
        <v>1454</v>
      </c>
      <c r="B590" s="143" t="s">
        <v>442</v>
      </c>
      <c r="C590" s="138" t="s">
        <v>566</v>
      </c>
      <c r="D590" s="138" t="s">
        <v>273</v>
      </c>
      <c r="E590" s="138" t="s">
        <v>61</v>
      </c>
      <c r="F590" s="130">
        <v>250</v>
      </c>
      <c r="G590" s="130">
        <v>248.4</v>
      </c>
      <c r="H590" s="144">
        <f t="shared" si="8"/>
        <v>99.36</v>
      </c>
    </row>
    <row r="591" spans="1:8" ht="12.75" outlineLevel="7">
      <c r="A591" s="138" t="s">
        <v>1455</v>
      </c>
      <c r="B591" s="143" t="s">
        <v>44</v>
      </c>
      <c r="C591" s="138" t="s">
        <v>566</v>
      </c>
      <c r="D591" s="138" t="s">
        <v>273</v>
      </c>
      <c r="E591" s="138" t="s">
        <v>45</v>
      </c>
      <c r="F591" s="130">
        <v>250</v>
      </c>
      <c r="G591" s="130">
        <v>248.4</v>
      </c>
      <c r="H591" s="144">
        <f t="shared" si="8"/>
        <v>99.36</v>
      </c>
    </row>
    <row r="592" spans="1:8" ht="21.75">
      <c r="A592" s="140" t="s">
        <v>1456</v>
      </c>
      <c r="B592" s="141" t="s">
        <v>252</v>
      </c>
      <c r="C592" s="140" t="s">
        <v>520</v>
      </c>
      <c r="D592" s="140"/>
      <c r="E592" s="140"/>
      <c r="F592" s="128">
        <v>6589.4</v>
      </c>
      <c r="G592" s="128">
        <v>6510.5</v>
      </c>
      <c r="H592" s="142">
        <f aca="true" t="shared" si="9" ref="H592:H655">G592/F592*100</f>
        <v>98.80262239354116</v>
      </c>
    </row>
    <row r="593" spans="1:8" ht="12.75" outlineLevel="1">
      <c r="A593" s="138" t="s">
        <v>1457</v>
      </c>
      <c r="B593" s="143" t="s">
        <v>253</v>
      </c>
      <c r="C593" s="138" t="s">
        <v>521</v>
      </c>
      <c r="D593" s="138"/>
      <c r="E593" s="138"/>
      <c r="F593" s="130">
        <v>4075.2</v>
      </c>
      <c r="G593" s="130">
        <v>4071.1</v>
      </c>
      <c r="H593" s="144">
        <f t="shared" si="9"/>
        <v>99.89939144091088</v>
      </c>
    </row>
    <row r="594" spans="1:8" ht="78.75" outlineLevel="2">
      <c r="A594" s="138" t="s">
        <v>1458</v>
      </c>
      <c r="B594" s="143" t="s">
        <v>1083</v>
      </c>
      <c r="C594" s="138" t="s">
        <v>1084</v>
      </c>
      <c r="D594" s="138"/>
      <c r="E594" s="138"/>
      <c r="F594" s="130">
        <v>5</v>
      </c>
      <c r="G594" s="130">
        <v>5</v>
      </c>
      <c r="H594" s="144">
        <f t="shared" si="9"/>
        <v>100</v>
      </c>
    </row>
    <row r="595" spans="1:8" ht="22.5" outlineLevel="7">
      <c r="A595" s="138" t="s">
        <v>1459</v>
      </c>
      <c r="B595" s="143" t="s">
        <v>254</v>
      </c>
      <c r="C595" s="138" t="s">
        <v>1084</v>
      </c>
      <c r="D595" s="138" t="s">
        <v>255</v>
      </c>
      <c r="E595" s="138"/>
      <c r="F595" s="130">
        <v>5</v>
      </c>
      <c r="G595" s="130">
        <v>5</v>
      </c>
      <c r="H595" s="144">
        <f t="shared" si="9"/>
        <v>100</v>
      </c>
    </row>
    <row r="596" spans="1:8" ht="12.75" outlineLevel="7">
      <c r="A596" s="138" t="s">
        <v>1460</v>
      </c>
      <c r="B596" s="143" t="s">
        <v>256</v>
      </c>
      <c r="C596" s="138" t="s">
        <v>1084</v>
      </c>
      <c r="D596" s="138" t="s">
        <v>257</v>
      </c>
      <c r="E596" s="138"/>
      <c r="F596" s="130">
        <v>5</v>
      </c>
      <c r="G596" s="130">
        <v>5</v>
      </c>
      <c r="H596" s="144">
        <f t="shared" si="9"/>
        <v>100</v>
      </c>
    </row>
    <row r="597" spans="1:8" ht="12.75" outlineLevel="7">
      <c r="A597" s="138" t="s">
        <v>1461</v>
      </c>
      <c r="B597" s="143" t="s">
        <v>200</v>
      </c>
      <c r="C597" s="138" t="s">
        <v>1084</v>
      </c>
      <c r="D597" s="138" t="s">
        <v>257</v>
      </c>
      <c r="E597" s="138" t="s">
        <v>29</v>
      </c>
      <c r="F597" s="130">
        <v>5</v>
      </c>
      <c r="G597" s="130">
        <v>5</v>
      </c>
      <c r="H597" s="144">
        <f t="shared" si="9"/>
        <v>100</v>
      </c>
    </row>
    <row r="598" spans="1:8" ht="12.75" outlineLevel="7">
      <c r="A598" s="138" t="s">
        <v>1462</v>
      </c>
      <c r="B598" s="143" t="s">
        <v>849</v>
      </c>
      <c r="C598" s="138" t="s">
        <v>1084</v>
      </c>
      <c r="D598" s="138" t="s">
        <v>257</v>
      </c>
      <c r="E598" s="138" t="s">
        <v>30</v>
      </c>
      <c r="F598" s="130">
        <v>5</v>
      </c>
      <c r="G598" s="130">
        <v>5</v>
      </c>
      <c r="H598" s="144">
        <f t="shared" si="9"/>
        <v>100</v>
      </c>
    </row>
    <row r="599" spans="1:8" ht="56.25" outlineLevel="2">
      <c r="A599" s="138" t="s">
        <v>1463</v>
      </c>
      <c r="B599" s="143" t="s">
        <v>1088</v>
      </c>
      <c r="C599" s="138" t="s">
        <v>522</v>
      </c>
      <c r="D599" s="138"/>
      <c r="E599" s="138"/>
      <c r="F599" s="130">
        <v>707.1</v>
      </c>
      <c r="G599" s="130">
        <v>707.1</v>
      </c>
      <c r="H599" s="144">
        <f t="shared" si="9"/>
        <v>100</v>
      </c>
    </row>
    <row r="600" spans="1:8" ht="22.5" outlineLevel="7">
      <c r="A600" s="138" t="s">
        <v>1464</v>
      </c>
      <c r="B600" s="143" t="s">
        <v>254</v>
      </c>
      <c r="C600" s="138" t="s">
        <v>522</v>
      </c>
      <c r="D600" s="138" t="s">
        <v>255</v>
      </c>
      <c r="E600" s="138"/>
      <c r="F600" s="130">
        <v>707.1</v>
      </c>
      <c r="G600" s="130">
        <v>707.1</v>
      </c>
      <c r="H600" s="144">
        <f t="shared" si="9"/>
        <v>100</v>
      </c>
    </row>
    <row r="601" spans="1:8" ht="12.75" outlineLevel="7">
      <c r="A601" s="138" t="s">
        <v>1465</v>
      </c>
      <c r="B601" s="143" t="s">
        <v>256</v>
      </c>
      <c r="C601" s="138" t="s">
        <v>522</v>
      </c>
      <c r="D601" s="138" t="s">
        <v>257</v>
      </c>
      <c r="E601" s="138"/>
      <c r="F601" s="130">
        <v>707.1</v>
      </c>
      <c r="G601" s="130">
        <v>707.1</v>
      </c>
      <c r="H601" s="144">
        <f t="shared" si="9"/>
        <v>100</v>
      </c>
    </row>
    <row r="602" spans="1:8" ht="12.75" outlineLevel="7">
      <c r="A602" s="138" t="s">
        <v>1466</v>
      </c>
      <c r="B602" s="143" t="s">
        <v>200</v>
      </c>
      <c r="C602" s="138" t="s">
        <v>522</v>
      </c>
      <c r="D602" s="138" t="s">
        <v>257</v>
      </c>
      <c r="E602" s="138" t="s">
        <v>29</v>
      </c>
      <c r="F602" s="130">
        <v>707.1</v>
      </c>
      <c r="G602" s="130">
        <v>707.1</v>
      </c>
      <c r="H602" s="144">
        <f t="shared" si="9"/>
        <v>100</v>
      </c>
    </row>
    <row r="603" spans="1:8" ht="12.75" outlineLevel="7">
      <c r="A603" s="138" t="s">
        <v>1467</v>
      </c>
      <c r="B603" s="143" t="s">
        <v>849</v>
      </c>
      <c r="C603" s="138" t="s">
        <v>522</v>
      </c>
      <c r="D603" s="138" t="s">
        <v>257</v>
      </c>
      <c r="E603" s="138" t="s">
        <v>30</v>
      </c>
      <c r="F603" s="130">
        <v>707.1</v>
      </c>
      <c r="G603" s="130">
        <v>707.1</v>
      </c>
      <c r="H603" s="144">
        <f t="shared" si="9"/>
        <v>100</v>
      </c>
    </row>
    <row r="604" spans="1:8" ht="56.25" outlineLevel="2">
      <c r="A604" s="138" t="s">
        <v>1468</v>
      </c>
      <c r="B604" s="143" t="s">
        <v>523</v>
      </c>
      <c r="C604" s="138" t="s">
        <v>524</v>
      </c>
      <c r="D604" s="138"/>
      <c r="E604" s="138"/>
      <c r="F604" s="130">
        <v>452.3</v>
      </c>
      <c r="G604" s="130">
        <v>452.3</v>
      </c>
      <c r="H604" s="144">
        <f t="shared" si="9"/>
        <v>100</v>
      </c>
    </row>
    <row r="605" spans="1:8" ht="22.5" outlineLevel="7">
      <c r="A605" s="138" t="s">
        <v>1469</v>
      </c>
      <c r="B605" s="143" t="s">
        <v>254</v>
      </c>
      <c r="C605" s="138" t="s">
        <v>524</v>
      </c>
      <c r="D605" s="138" t="s">
        <v>255</v>
      </c>
      <c r="E605" s="138"/>
      <c r="F605" s="130">
        <v>452.3</v>
      </c>
      <c r="G605" s="130">
        <v>452.3</v>
      </c>
      <c r="H605" s="144">
        <f t="shared" si="9"/>
        <v>100</v>
      </c>
    </row>
    <row r="606" spans="1:8" ht="12.75" outlineLevel="7">
      <c r="A606" s="138" t="s">
        <v>1470</v>
      </c>
      <c r="B606" s="143" t="s">
        <v>256</v>
      </c>
      <c r="C606" s="138" t="s">
        <v>524</v>
      </c>
      <c r="D606" s="138" t="s">
        <v>257</v>
      </c>
      <c r="E606" s="138"/>
      <c r="F606" s="130">
        <v>452.3</v>
      </c>
      <c r="G606" s="130">
        <v>452.3</v>
      </c>
      <c r="H606" s="144">
        <f t="shared" si="9"/>
        <v>100</v>
      </c>
    </row>
    <row r="607" spans="1:8" ht="12.75" outlineLevel="7">
      <c r="A607" s="138" t="s">
        <v>1471</v>
      </c>
      <c r="B607" s="143" t="s">
        <v>200</v>
      </c>
      <c r="C607" s="138" t="s">
        <v>524</v>
      </c>
      <c r="D607" s="138" t="s">
        <v>257</v>
      </c>
      <c r="E607" s="138" t="s">
        <v>29</v>
      </c>
      <c r="F607" s="130">
        <v>452.3</v>
      </c>
      <c r="G607" s="130">
        <v>452.3</v>
      </c>
      <c r="H607" s="144">
        <f t="shared" si="9"/>
        <v>100</v>
      </c>
    </row>
    <row r="608" spans="1:8" ht="12.75" outlineLevel="7">
      <c r="A608" s="138" t="s">
        <v>1472</v>
      </c>
      <c r="B608" s="143" t="s">
        <v>849</v>
      </c>
      <c r="C608" s="138" t="s">
        <v>524</v>
      </c>
      <c r="D608" s="138" t="s">
        <v>257</v>
      </c>
      <c r="E608" s="138" t="s">
        <v>30</v>
      </c>
      <c r="F608" s="130">
        <v>452.3</v>
      </c>
      <c r="G608" s="130">
        <v>452.3</v>
      </c>
      <c r="H608" s="144">
        <f t="shared" si="9"/>
        <v>100</v>
      </c>
    </row>
    <row r="609" spans="1:8" ht="56.25" outlineLevel="2">
      <c r="A609" s="138" t="s">
        <v>1473</v>
      </c>
      <c r="B609" s="143" t="s">
        <v>525</v>
      </c>
      <c r="C609" s="138" t="s">
        <v>526</v>
      </c>
      <c r="D609" s="138"/>
      <c r="E609" s="138"/>
      <c r="F609" s="130">
        <v>2854.5</v>
      </c>
      <c r="G609" s="130">
        <v>2850.5</v>
      </c>
      <c r="H609" s="144">
        <f t="shared" si="9"/>
        <v>99.85987038010158</v>
      </c>
    </row>
    <row r="610" spans="1:8" ht="22.5" outlineLevel="7">
      <c r="A610" s="138" t="s">
        <v>1474</v>
      </c>
      <c r="B610" s="143" t="s">
        <v>254</v>
      </c>
      <c r="C610" s="138" t="s">
        <v>526</v>
      </c>
      <c r="D610" s="138" t="s">
        <v>255</v>
      </c>
      <c r="E610" s="138"/>
      <c r="F610" s="130">
        <v>2854.5</v>
      </c>
      <c r="G610" s="130">
        <v>2850.5</v>
      </c>
      <c r="H610" s="144">
        <f t="shared" si="9"/>
        <v>99.85987038010158</v>
      </c>
    </row>
    <row r="611" spans="1:8" ht="12.75" outlineLevel="7">
      <c r="A611" s="138" t="s">
        <v>1475</v>
      </c>
      <c r="B611" s="143" t="s">
        <v>256</v>
      </c>
      <c r="C611" s="138" t="s">
        <v>526</v>
      </c>
      <c r="D611" s="138" t="s">
        <v>257</v>
      </c>
      <c r="E611" s="138"/>
      <c r="F611" s="130">
        <v>2854.5</v>
      </c>
      <c r="G611" s="130">
        <v>2850.5</v>
      </c>
      <c r="H611" s="144">
        <f t="shared" si="9"/>
        <v>99.85987038010158</v>
      </c>
    </row>
    <row r="612" spans="1:8" ht="12.75" outlineLevel="7">
      <c r="A612" s="138" t="s">
        <v>1476</v>
      </c>
      <c r="B612" s="143" t="s">
        <v>200</v>
      </c>
      <c r="C612" s="138" t="s">
        <v>526</v>
      </c>
      <c r="D612" s="138" t="s">
        <v>257</v>
      </c>
      <c r="E612" s="138" t="s">
        <v>29</v>
      </c>
      <c r="F612" s="130">
        <v>2854.5</v>
      </c>
      <c r="G612" s="130">
        <v>2850.5</v>
      </c>
      <c r="H612" s="144">
        <f t="shared" si="9"/>
        <v>99.85987038010158</v>
      </c>
    </row>
    <row r="613" spans="1:8" ht="12.75" outlineLevel="7">
      <c r="A613" s="138" t="s">
        <v>1477</v>
      </c>
      <c r="B613" s="143" t="s">
        <v>849</v>
      </c>
      <c r="C613" s="138" t="s">
        <v>526</v>
      </c>
      <c r="D613" s="138" t="s">
        <v>257</v>
      </c>
      <c r="E613" s="138" t="s">
        <v>30</v>
      </c>
      <c r="F613" s="130">
        <v>2854.5</v>
      </c>
      <c r="G613" s="130">
        <v>2850.5</v>
      </c>
      <c r="H613" s="144">
        <f t="shared" si="9"/>
        <v>99.85987038010158</v>
      </c>
    </row>
    <row r="614" spans="1:8" ht="56.25" outlineLevel="2">
      <c r="A614" s="138" t="s">
        <v>255</v>
      </c>
      <c r="B614" s="143" t="s">
        <v>527</v>
      </c>
      <c r="C614" s="138" t="s">
        <v>528</v>
      </c>
      <c r="D614" s="138"/>
      <c r="E614" s="138"/>
      <c r="F614" s="130">
        <v>11</v>
      </c>
      <c r="G614" s="130">
        <v>11</v>
      </c>
      <c r="H614" s="144">
        <f t="shared" si="9"/>
        <v>100</v>
      </c>
    </row>
    <row r="615" spans="1:8" ht="22.5" outlineLevel="7">
      <c r="A615" s="138" t="s">
        <v>1478</v>
      </c>
      <c r="B615" s="143" t="s">
        <v>254</v>
      </c>
      <c r="C615" s="138" t="s">
        <v>528</v>
      </c>
      <c r="D615" s="138" t="s">
        <v>255</v>
      </c>
      <c r="E615" s="138"/>
      <c r="F615" s="130">
        <v>11</v>
      </c>
      <c r="G615" s="130">
        <v>11</v>
      </c>
      <c r="H615" s="144">
        <f t="shared" si="9"/>
        <v>100</v>
      </c>
    </row>
    <row r="616" spans="1:8" ht="12.75" outlineLevel="7">
      <c r="A616" s="138" t="s">
        <v>1479</v>
      </c>
      <c r="B616" s="143" t="s">
        <v>256</v>
      </c>
      <c r="C616" s="138" t="s">
        <v>528</v>
      </c>
      <c r="D616" s="138" t="s">
        <v>257</v>
      </c>
      <c r="E616" s="138"/>
      <c r="F616" s="130">
        <v>11</v>
      </c>
      <c r="G616" s="130">
        <v>11</v>
      </c>
      <c r="H616" s="144">
        <f t="shared" si="9"/>
        <v>100</v>
      </c>
    </row>
    <row r="617" spans="1:8" ht="12.75" outlineLevel="7">
      <c r="A617" s="138" t="s">
        <v>1480</v>
      </c>
      <c r="B617" s="143" t="s">
        <v>200</v>
      </c>
      <c r="C617" s="138" t="s">
        <v>528</v>
      </c>
      <c r="D617" s="138" t="s">
        <v>257</v>
      </c>
      <c r="E617" s="138" t="s">
        <v>29</v>
      </c>
      <c r="F617" s="130">
        <v>11</v>
      </c>
      <c r="G617" s="130">
        <v>11</v>
      </c>
      <c r="H617" s="144">
        <f t="shared" si="9"/>
        <v>100</v>
      </c>
    </row>
    <row r="618" spans="1:8" ht="12.75" outlineLevel="7">
      <c r="A618" s="138" t="s">
        <v>1481</v>
      </c>
      <c r="B618" s="143" t="s">
        <v>849</v>
      </c>
      <c r="C618" s="138" t="s">
        <v>528</v>
      </c>
      <c r="D618" s="138" t="s">
        <v>257</v>
      </c>
      <c r="E618" s="138" t="s">
        <v>30</v>
      </c>
      <c r="F618" s="130">
        <v>11</v>
      </c>
      <c r="G618" s="130">
        <v>11</v>
      </c>
      <c r="H618" s="144">
        <f t="shared" si="9"/>
        <v>100</v>
      </c>
    </row>
    <row r="619" spans="1:8" ht="56.25" outlineLevel="2">
      <c r="A619" s="138" t="s">
        <v>1482</v>
      </c>
      <c r="B619" s="143" t="s">
        <v>529</v>
      </c>
      <c r="C619" s="138" t="s">
        <v>530</v>
      </c>
      <c r="D619" s="138"/>
      <c r="E619" s="138"/>
      <c r="F619" s="130">
        <v>45.3</v>
      </c>
      <c r="G619" s="130">
        <v>45.2</v>
      </c>
      <c r="H619" s="144">
        <f t="shared" si="9"/>
        <v>99.77924944812364</v>
      </c>
    </row>
    <row r="620" spans="1:8" ht="22.5" outlineLevel="7">
      <c r="A620" s="138" t="s">
        <v>1483</v>
      </c>
      <c r="B620" s="143" t="s">
        <v>254</v>
      </c>
      <c r="C620" s="138" t="s">
        <v>530</v>
      </c>
      <c r="D620" s="138" t="s">
        <v>255</v>
      </c>
      <c r="E620" s="138"/>
      <c r="F620" s="130">
        <v>45.3</v>
      </c>
      <c r="G620" s="130">
        <v>45.2</v>
      </c>
      <c r="H620" s="144">
        <f t="shared" si="9"/>
        <v>99.77924944812364</v>
      </c>
    </row>
    <row r="621" spans="1:8" ht="12.75" outlineLevel="7">
      <c r="A621" s="138" t="s">
        <v>1484</v>
      </c>
      <c r="B621" s="143" t="s">
        <v>256</v>
      </c>
      <c r="C621" s="138" t="s">
        <v>530</v>
      </c>
      <c r="D621" s="138" t="s">
        <v>257</v>
      </c>
      <c r="E621" s="138"/>
      <c r="F621" s="130">
        <v>45.3</v>
      </c>
      <c r="G621" s="130">
        <v>45.2</v>
      </c>
      <c r="H621" s="144">
        <f t="shared" si="9"/>
        <v>99.77924944812364</v>
      </c>
    </row>
    <row r="622" spans="1:8" ht="12.75" outlineLevel="7">
      <c r="A622" s="138" t="s">
        <v>1485</v>
      </c>
      <c r="B622" s="143" t="s">
        <v>200</v>
      </c>
      <c r="C622" s="138" t="s">
        <v>530</v>
      </c>
      <c r="D622" s="138" t="s">
        <v>257</v>
      </c>
      <c r="E622" s="138" t="s">
        <v>29</v>
      </c>
      <c r="F622" s="130">
        <v>45.3</v>
      </c>
      <c r="G622" s="130">
        <v>45.2</v>
      </c>
      <c r="H622" s="144">
        <f t="shared" si="9"/>
        <v>99.77924944812364</v>
      </c>
    </row>
    <row r="623" spans="1:8" ht="12.75" outlineLevel="7">
      <c r="A623" s="138" t="s">
        <v>1486</v>
      </c>
      <c r="B623" s="143" t="s">
        <v>849</v>
      </c>
      <c r="C623" s="138" t="s">
        <v>530</v>
      </c>
      <c r="D623" s="138" t="s">
        <v>257</v>
      </c>
      <c r="E623" s="138" t="s">
        <v>30</v>
      </c>
      <c r="F623" s="130">
        <v>45.3</v>
      </c>
      <c r="G623" s="130">
        <v>45.2</v>
      </c>
      <c r="H623" s="144">
        <f t="shared" si="9"/>
        <v>99.77924944812364</v>
      </c>
    </row>
    <row r="624" spans="1:8" ht="33.75" outlineLevel="1">
      <c r="A624" s="138" t="s">
        <v>257</v>
      </c>
      <c r="B624" s="143" t="s">
        <v>258</v>
      </c>
      <c r="C624" s="138" t="s">
        <v>531</v>
      </c>
      <c r="D624" s="138"/>
      <c r="E624" s="138"/>
      <c r="F624" s="130">
        <v>365.4</v>
      </c>
      <c r="G624" s="130">
        <v>365.4</v>
      </c>
      <c r="H624" s="144">
        <f t="shared" si="9"/>
        <v>100</v>
      </c>
    </row>
    <row r="625" spans="1:8" ht="78.75" outlineLevel="2">
      <c r="A625" s="138" t="s">
        <v>1487</v>
      </c>
      <c r="B625" s="143" t="s">
        <v>532</v>
      </c>
      <c r="C625" s="138" t="s">
        <v>533</v>
      </c>
      <c r="D625" s="138"/>
      <c r="E625" s="138"/>
      <c r="F625" s="130">
        <v>97.3</v>
      </c>
      <c r="G625" s="130">
        <v>97.3</v>
      </c>
      <c r="H625" s="144">
        <f t="shared" si="9"/>
        <v>100</v>
      </c>
    </row>
    <row r="626" spans="1:8" ht="22.5" outlineLevel="7">
      <c r="A626" s="138" t="s">
        <v>1488</v>
      </c>
      <c r="B626" s="143" t="s">
        <v>254</v>
      </c>
      <c r="C626" s="138" t="s">
        <v>533</v>
      </c>
      <c r="D626" s="138" t="s">
        <v>255</v>
      </c>
      <c r="E626" s="138"/>
      <c r="F626" s="130">
        <v>97.3</v>
      </c>
      <c r="G626" s="130">
        <v>97.3</v>
      </c>
      <c r="H626" s="144">
        <f t="shared" si="9"/>
        <v>100</v>
      </c>
    </row>
    <row r="627" spans="1:8" ht="12.75" outlineLevel="7">
      <c r="A627" s="138" t="s">
        <v>1489</v>
      </c>
      <c r="B627" s="143" t="s">
        <v>256</v>
      </c>
      <c r="C627" s="138" t="s">
        <v>533</v>
      </c>
      <c r="D627" s="138" t="s">
        <v>257</v>
      </c>
      <c r="E627" s="138"/>
      <c r="F627" s="130">
        <v>97.3</v>
      </c>
      <c r="G627" s="130">
        <v>97.3</v>
      </c>
      <c r="H627" s="144">
        <f t="shared" si="9"/>
        <v>100</v>
      </c>
    </row>
    <row r="628" spans="1:8" ht="12.75" outlineLevel="7">
      <c r="A628" s="138" t="s">
        <v>1490</v>
      </c>
      <c r="B628" s="143" t="s">
        <v>200</v>
      </c>
      <c r="C628" s="138" t="s">
        <v>533</v>
      </c>
      <c r="D628" s="138" t="s">
        <v>257</v>
      </c>
      <c r="E628" s="138" t="s">
        <v>29</v>
      </c>
      <c r="F628" s="130">
        <v>97.3</v>
      </c>
      <c r="G628" s="130">
        <v>97.3</v>
      </c>
      <c r="H628" s="144">
        <f t="shared" si="9"/>
        <v>100</v>
      </c>
    </row>
    <row r="629" spans="1:8" ht="12.75" outlineLevel="7">
      <c r="A629" s="138" t="s">
        <v>1491</v>
      </c>
      <c r="B629" s="143" t="s">
        <v>849</v>
      </c>
      <c r="C629" s="138" t="s">
        <v>533</v>
      </c>
      <c r="D629" s="138" t="s">
        <v>257</v>
      </c>
      <c r="E629" s="138" t="s">
        <v>30</v>
      </c>
      <c r="F629" s="130">
        <v>97.3</v>
      </c>
      <c r="G629" s="130">
        <v>97.3</v>
      </c>
      <c r="H629" s="144">
        <f t="shared" si="9"/>
        <v>100</v>
      </c>
    </row>
    <row r="630" spans="1:8" ht="67.5" outlineLevel="2">
      <c r="A630" s="138" t="s">
        <v>1492</v>
      </c>
      <c r="B630" s="143" t="s">
        <v>534</v>
      </c>
      <c r="C630" s="138" t="s">
        <v>535</v>
      </c>
      <c r="D630" s="138"/>
      <c r="E630" s="138"/>
      <c r="F630" s="130">
        <v>65.4</v>
      </c>
      <c r="G630" s="130">
        <v>65.4</v>
      </c>
      <c r="H630" s="144">
        <f t="shared" si="9"/>
        <v>100</v>
      </c>
    </row>
    <row r="631" spans="1:8" ht="45" outlineLevel="7">
      <c r="A631" s="138" t="s">
        <v>1493</v>
      </c>
      <c r="B631" s="143" t="s">
        <v>205</v>
      </c>
      <c r="C631" s="138" t="s">
        <v>535</v>
      </c>
      <c r="D631" s="138" t="s">
        <v>206</v>
      </c>
      <c r="E631" s="138"/>
      <c r="F631" s="130">
        <v>15.5</v>
      </c>
      <c r="G631" s="130">
        <v>15.5</v>
      </c>
      <c r="H631" s="144">
        <f t="shared" si="9"/>
        <v>100</v>
      </c>
    </row>
    <row r="632" spans="1:8" ht="12.75" outlineLevel="7">
      <c r="A632" s="138" t="s">
        <v>1496</v>
      </c>
      <c r="B632" s="143" t="s">
        <v>251</v>
      </c>
      <c r="C632" s="138" t="s">
        <v>535</v>
      </c>
      <c r="D632" s="138" t="s">
        <v>120</v>
      </c>
      <c r="E632" s="138"/>
      <c r="F632" s="130">
        <v>15.5</v>
      </c>
      <c r="G632" s="130">
        <v>15.5</v>
      </c>
      <c r="H632" s="144">
        <f t="shared" si="9"/>
        <v>100</v>
      </c>
    </row>
    <row r="633" spans="1:8" ht="12.75" outlineLevel="7">
      <c r="A633" s="138" t="s">
        <v>1497</v>
      </c>
      <c r="B633" s="143" t="s">
        <v>200</v>
      </c>
      <c r="C633" s="138" t="s">
        <v>535</v>
      </c>
      <c r="D633" s="138" t="s">
        <v>120</v>
      </c>
      <c r="E633" s="138" t="s">
        <v>29</v>
      </c>
      <c r="F633" s="130">
        <v>15.5</v>
      </c>
      <c r="G633" s="130">
        <v>15.5</v>
      </c>
      <c r="H633" s="144">
        <f t="shared" si="9"/>
        <v>100</v>
      </c>
    </row>
    <row r="634" spans="1:8" ht="12.75" outlineLevel="7">
      <c r="A634" s="138" t="s">
        <v>1498</v>
      </c>
      <c r="B634" s="143" t="s">
        <v>849</v>
      </c>
      <c r="C634" s="138" t="s">
        <v>535</v>
      </c>
      <c r="D634" s="138" t="s">
        <v>120</v>
      </c>
      <c r="E634" s="138" t="s">
        <v>30</v>
      </c>
      <c r="F634" s="130">
        <v>15.5</v>
      </c>
      <c r="G634" s="130">
        <v>15.5</v>
      </c>
      <c r="H634" s="144">
        <f t="shared" si="9"/>
        <v>100</v>
      </c>
    </row>
    <row r="635" spans="1:8" ht="22.5" outlineLevel="7">
      <c r="A635" s="138" t="s">
        <v>1499</v>
      </c>
      <c r="B635" s="143" t="s">
        <v>451</v>
      </c>
      <c r="C635" s="138" t="s">
        <v>535</v>
      </c>
      <c r="D635" s="138" t="s">
        <v>208</v>
      </c>
      <c r="E635" s="138"/>
      <c r="F635" s="130">
        <v>9.5</v>
      </c>
      <c r="G635" s="130">
        <v>9.5</v>
      </c>
      <c r="H635" s="144">
        <f t="shared" si="9"/>
        <v>100</v>
      </c>
    </row>
    <row r="636" spans="1:8" ht="22.5" outlineLevel="7">
      <c r="A636" s="138" t="s">
        <v>1500</v>
      </c>
      <c r="B636" s="143" t="s">
        <v>209</v>
      </c>
      <c r="C636" s="138" t="s">
        <v>535</v>
      </c>
      <c r="D636" s="138" t="s">
        <v>210</v>
      </c>
      <c r="E636" s="138"/>
      <c r="F636" s="130">
        <v>9.5</v>
      </c>
      <c r="G636" s="130">
        <v>9.5</v>
      </c>
      <c r="H636" s="144">
        <f t="shared" si="9"/>
        <v>100</v>
      </c>
    </row>
    <row r="637" spans="1:8" ht="12.75" outlineLevel="7">
      <c r="A637" s="138" t="s">
        <v>1501</v>
      </c>
      <c r="B637" s="143" t="s">
        <v>200</v>
      </c>
      <c r="C637" s="138" t="s">
        <v>535</v>
      </c>
      <c r="D637" s="138" t="s">
        <v>210</v>
      </c>
      <c r="E637" s="138" t="s">
        <v>29</v>
      </c>
      <c r="F637" s="130">
        <v>9.5</v>
      </c>
      <c r="G637" s="130">
        <v>9.5</v>
      </c>
      <c r="H637" s="144">
        <f t="shared" si="9"/>
        <v>100</v>
      </c>
    </row>
    <row r="638" spans="1:8" ht="12.75" outlineLevel="7">
      <c r="A638" s="138" t="s">
        <v>1502</v>
      </c>
      <c r="B638" s="143" t="s">
        <v>849</v>
      </c>
      <c r="C638" s="138" t="s">
        <v>535</v>
      </c>
      <c r="D638" s="138" t="s">
        <v>210</v>
      </c>
      <c r="E638" s="138" t="s">
        <v>30</v>
      </c>
      <c r="F638" s="130">
        <v>9.5</v>
      </c>
      <c r="G638" s="130">
        <v>9.5</v>
      </c>
      <c r="H638" s="144">
        <f t="shared" si="9"/>
        <v>100</v>
      </c>
    </row>
    <row r="639" spans="1:8" ht="12.75" outlineLevel="7">
      <c r="A639" s="138" t="s">
        <v>1503</v>
      </c>
      <c r="B639" s="143" t="s">
        <v>263</v>
      </c>
      <c r="C639" s="138" t="s">
        <v>535</v>
      </c>
      <c r="D639" s="138" t="s">
        <v>264</v>
      </c>
      <c r="E639" s="138"/>
      <c r="F639" s="130">
        <v>40.4</v>
      </c>
      <c r="G639" s="130">
        <v>40.4</v>
      </c>
      <c r="H639" s="144">
        <f t="shared" si="9"/>
        <v>100</v>
      </c>
    </row>
    <row r="640" spans="1:8" ht="12.75" outlineLevel="7">
      <c r="A640" s="138" t="s">
        <v>1504</v>
      </c>
      <c r="B640" s="143" t="s">
        <v>272</v>
      </c>
      <c r="C640" s="138" t="s">
        <v>535</v>
      </c>
      <c r="D640" s="138" t="s">
        <v>273</v>
      </c>
      <c r="E640" s="138"/>
      <c r="F640" s="130">
        <v>40.4</v>
      </c>
      <c r="G640" s="130">
        <v>40.4</v>
      </c>
      <c r="H640" s="144">
        <f t="shared" si="9"/>
        <v>100</v>
      </c>
    </row>
    <row r="641" spans="1:8" ht="12.75" outlineLevel="7">
      <c r="A641" s="138" t="s">
        <v>1505</v>
      </c>
      <c r="B641" s="143" t="s">
        <v>200</v>
      </c>
      <c r="C641" s="138" t="s">
        <v>535</v>
      </c>
      <c r="D641" s="138" t="s">
        <v>273</v>
      </c>
      <c r="E641" s="138" t="s">
        <v>29</v>
      </c>
      <c r="F641" s="130">
        <v>40.4</v>
      </c>
      <c r="G641" s="130">
        <v>40.4</v>
      </c>
      <c r="H641" s="144">
        <f t="shared" si="9"/>
        <v>100</v>
      </c>
    </row>
    <row r="642" spans="1:8" ht="12.75" outlineLevel="7">
      <c r="A642" s="138" t="s">
        <v>1506</v>
      </c>
      <c r="B642" s="143" t="s">
        <v>849</v>
      </c>
      <c r="C642" s="138" t="s">
        <v>535</v>
      </c>
      <c r="D642" s="138" t="s">
        <v>273</v>
      </c>
      <c r="E642" s="138" t="s">
        <v>30</v>
      </c>
      <c r="F642" s="130">
        <v>40.4</v>
      </c>
      <c r="G642" s="130">
        <v>40.4</v>
      </c>
      <c r="H642" s="144">
        <f t="shared" si="9"/>
        <v>100</v>
      </c>
    </row>
    <row r="643" spans="1:8" ht="67.5" outlineLevel="2">
      <c r="A643" s="138" t="s">
        <v>1507</v>
      </c>
      <c r="B643" s="143" t="s">
        <v>536</v>
      </c>
      <c r="C643" s="138" t="s">
        <v>537</v>
      </c>
      <c r="D643" s="138"/>
      <c r="E643" s="138"/>
      <c r="F643" s="130">
        <v>193.1</v>
      </c>
      <c r="G643" s="130">
        <v>193.1</v>
      </c>
      <c r="H643" s="144">
        <f t="shared" si="9"/>
        <v>100</v>
      </c>
    </row>
    <row r="644" spans="1:8" ht="22.5" outlineLevel="7">
      <c r="A644" s="138" t="s">
        <v>1508</v>
      </c>
      <c r="B644" s="143" t="s">
        <v>254</v>
      </c>
      <c r="C644" s="138" t="s">
        <v>537</v>
      </c>
      <c r="D644" s="138" t="s">
        <v>255</v>
      </c>
      <c r="E644" s="138"/>
      <c r="F644" s="130">
        <v>193.1</v>
      </c>
      <c r="G644" s="130">
        <v>193.1</v>
      </c>
      <c r="H644" s="144">
        <f t="shared" si="9"/>
        <v>100</v>
      </c>
    </row>
    <row r="645" spans="1:8" ht="12.75" outlineLevel="7">
      <c r="A645" s="138" t="s">
        <v>1509</v>
      </c>
      <c r="B645" s="143" t="s">
        <v>256</v>
      </c>
      <c r="C645" s="138" t="s">
        <v>537</v>
      </c>
      <c r="D645" s="138" t="s">
        <v>257</v>
      </c>
      <c r="E645" s="138"/>
      <c r="F645" s="130">
        <v>193.1</v>
      </c>
      <c r="G645" s="130">
        <v>193.1</v>
      </c>
      <c r="H645" s="144">
        <f t="shared" si="9"/>
        <v>100</v>
      </c>
    </row>
    <row r="646" spans="1:8" ht="12.75" outlineLevel="7">
      <c r="A646" s="138" t="s">
        <v>1510</v>
      </c>
      <c r="B646" s="143" t="s">
        <v>200</v>
      </c>
      <c r="C646" s="138" t="s">
        <v>537</v>
      </c>
      <c r="D646" s="138" t="s">
        <v>257</v>
      </c>
      <c r="E646" s="138" t="s">
        <v>29</v>
      </c>
      <c r="F646" s="130">
        <v>193.1</v>
      </c>
      <c r="G646" s="130">
        <v>193.1</v>
      </c>
      <c r="H646" s="144">
        <f t="shared" si="9"/>
        <v>100</v>
      </c>
    </row>
    <row r="647" spans="1:8" ht="12.75" outlineLevel="7">
      <c r="A647" s="138" t="s">
        <v>1511</v>
      </c>
      <c r="B647" s="143" t="s">
        <v>849</v>
      </c>
      <c r="C647" s="138" t="s">
        <v>537</v>
      </c>
      <c r="D647" s="138" t="s">
        <v>257</v>
      </c>
      <c r="E647" s="138" t="s">
        <v>30</v>
      </c>
      <c r="F647" s="130">
        <v>193.1</v>
      </c>
      <c r="G647" s="130">
        <v>193.1</v>
      </c>
      <c r="H647" s="144">
        <f t="shared" si="9"/>
        <v>100</v>
      </c>
    </row>
    <row r="648" spans="1:8" ht="90" outlineLevel="2">
      <c r="A648" s="138" t="s">
        <v>1512</v>
      </c>
      <c r="B648" s="143" t="s">
        <v>538</v>
      </c>
      <c r="C648" s="138" t="s">
        <v>539</v>
      </c>
      <c r="D648" s="138"/>
      <c r="E648" s="138"/>
      <c r="F648" s="130">
        <v>9.6</v>
      </c>
      <c r="G648" s="130">
        <v>9.6</v>
      </c>
      <c r="H648" s="144">
        <f t="shared" si="9"/>
        <v>100</v>
      </c>
    </row>
    <row r="649" spans="1:8" ht="22.5" outlineLevel="7">
      <c r="A649" s="138" t="s">
        <v>1513</v>
      </c>
      <c r="B649" s="143" t="s">
        <v>254</v>
      </c>
      <c r="C649" s="138" t="s">
        <v>539</v>
      </c>
      <c r="D649" s="138" t="s">
        <v>255</v>
      </c>
      <c r="E649" s="138"/>
      <c r="F649" s="130">
        <v>9.6</v>
      </c>
      <c r="G649" s="130">
        <v>9.6</v>
      </c>
      <c r="H649" s="144">
        <f t="shared" si="9"/>
        <v>100</v>
      </c>
    </row>
    <row r="650" spans="1:8" ht="12.75" outlineLevel="7">
      <c r="A650" s="138" t="s">
        <v>1514</v>
      </c>
      <c r="B650" s="143" t="s">
        <v>256</v>
      </c>
      <c r="C650" s="138" t="s">
        <v>539</v>
      </c>
      <c r="D650" s="138" t="s">
        <v>257</v>
      </c>
      <c r="E650" s="138"/>
      <c r="F650" s="130">
        <v>9.6</v>
      </c>
      <c r="G650" s="130">
        <v>9.6</v>
      </c>
      <c r="H650" s="144">
        <f t="shared" si="9"/>
        <v>100</v>
      </c>
    </row>
    <row r="651" spans="1:8" ht="12.75" outlineLevel="7">
      <c r="A651" s="138" t="s">
        <v>1515</v>
      </c>
      <c r="B651" s="143" t="s">
        <v>200</v>
      </c>
      <c r="C651" s="138" t="s">
        <v>539</v>
      </c>
      <c r="D651" s="138" t="s">
        <v>257</v>
      </c>
      <c r="E651" s="138" t="s">
        <v>29</v>
      </c>
      <c r="F651" s="130">
        <v>9.6</v>
      </c>
      <c r="G651" s="130">
        <v>9.6</v>
      </c>
      <c r="H651" s="144">
        <f t="shared" si="9"/>
        <v>100</v>
      </c>
    </row>
    <row r="652" spans="1:8" ht="12.75" outlineLevel="7">
      <c r="A652" s="138" t="s">
        <v>1516</v>
      </c>
      <c r="B652" s="143" t="s">
        <v>849</v>
      </c>
      <c r="C652" s="138" t="s">
        <v>539</v>
      </c>
      <c r="D652" s="138" t="s">
        <v>257</v>
      </c>
      <c r="E652" s="138" t="s">
        <v>30</v>
      </c>
      <c r="F652" s="130">
        <v>9.6</v>
      </c>
      <c r="G652" s="130">
        <v>9.6</v>
      </c>
      <c r="H652" s="144">
        <f t="shared" si="9"/>
        <v>100</v>
      </c>
    </row>
    <row r="653" spans="1:8" ht="12.75" outlineLevel="1">
      <c r="A653" s="138" t="s">
        <v>1517</v>
      </c>
      <c r="B653" s="143" t="s">
        <v>1229</v>
      </c>
      <c r="C653" s="138" t="s">
        <v>1230</v>
      </c>
      <c r="D653" s="138"/>
      <c r="E653" s="138"/>
      <c r="F653" s="130">
        <v>2053.8</v>
      </c>
      <c r="G653" s="130">
        <v>2053.8</v>
      </c>
      <c r="H653" s="144">
        <f t="shared" si="9"/>
        <v>100</v>
      </c>
    </row>
    <row r="654" spans="1:8" ht="56.25" outlineLevel="2">
      <c r="A654" s="138" t="s">
        <v>1518</v>
      </c>
      <c r="B654" s="143" t="s">
        <v>1232</v>
      </c>
      <c r="C654" s="138" t="s">
        <v>1233</v>
      </c>
      <c r="D654" s="138"/>
      <c r="E654" s="138"/>
      <c r="F654" s="130">
        <v>754.8</v>
      </c>
      <c r="G654" s="130">
        <v>754.8</v>
      </c>
      <c r="H654" s="144">
        <f t="shared" si="9"/>
        <v>100</v>
      </c>
    </row>
    <row r="655" spans="1:8" ht="12.75" outlineLevel="7">
      <c r="A655" s="138" t="s">
        <v>1519</v>
      </c>
      <c r="B655" s="143" t="s">
        <v>263</v>
      </c>
      <c r="C655" s="138" t="s">
        <v>1233</v>
      </c>
      <c r="D655" s="138" t="s">
        <v>264</v>
      </c>
      <c r="E655" s="138"/>
      <c r="F655" s="130">
        <v>754.8</v>
      </c>
      <c r="G655" s="130">
        <v>754.8</v>
      </c>
      <c r="H655" s="144">
        <f t="shared" si="9"/>
        <v>100</v>
      </c>
    </row>
    <row r="656" spans="1:8" ht="22.5" outlineLevel="7">
      <c r="A656" s="138" t="s">
        <v>1520</v>
      </c>
      <c r="B656" s="143" t="s">
        <v>265</v>
      </c>
      <c r="C656" s="138" t="s">
        <v>1233</v>
      </c>
      <c r="D656" s="138" t="s">
        <v>266</v>
      </c>
      <c r="E656" s="138"/>
      <c r="F656" s="130">
        <v>754.8</v>
      </c>
      <c r="G656" s="130">
        <v>754.8</v>
      </c>
      <c r="H656" s="144">
        <f aca="true" t="shared" si="10" ref="H656:H719">G656/F656*100</f>
        <v>100</v>
      </c>
    </row>
    <row r="657" spans="1:8" ht="12.75" outlineLevel="7">
      <c r="A657" s="138" t="s">
        <v>1521</v>
      </c>
      <c r="B657" s="143" t="s">
        <v>201</v>
      </c>
      <c r="C657" s="138" t="s">
        <v>1233</v>
      </c>
      <c r="D657" s="138" t="s">
        <v>266</v>
      </c>
      <c r="E657" s="138" t="s">
        <v>34</v>
      </c>
      <c r="F657" s="130">
        <v>754.8</v>
      </c>
      <c r="G657" s="130">
        <v>754.8</v>
      </c>
      <c r="H657" s="144">
        <f t="shared" si="10"/>
        <v>100</v>
      </c>
    </row>
    <row r="658" spans="1:8" ht="12.75" outlineLevel="7">
      <c r="A658" s="138" t="s">
        <v>1522</v>
      </c>
      <c r="B658" s="143" t="s">
        <v>35</v>
      </c>
      <c r="C658" s="138" t="s">
        <v>1233</v>
      </c>
      <c r="D658" s="138" t="s">
        <v>266</v>
      </c>
      <c r="E658" s="138" t="s">
        <v>36</v>
      </c>
      <c r="F658" s="130">
        <v>754.8</v>
      </c>
      <c r="G658" s="130">
        <v>754.8</v>
      </c>
      <c r="H658" s="144">
        <f t="shared" si="10"/>
        <v>100</v>
      </c>
    </row>
    <row r="659" spans="1:8" ht="56.25" outlineLevel="2">
      <c r="A659" s="138" t="s">
        <v>1523</v>
      </c>
      <c r="B659" s="143" t="s">
        <v>1237</v>
      </c>
      <c r="C659" s="138" t="s">
        <v>1238</v>
      </c>
      <c r="D659" s="138"/>
      <c r="E659" s="138"/>
      <c r="F659" s="130">
        <v>1299</v>
      </c>
      <c r="G659" s="130">
        <v>1299</v>
      </c>
      <c r="H659" s="144">
        <f t="shared" si="10"/>
        <v>100</v>
      </c>
    </row>
    <row r="660" spans="1:8" ht="12.75" outlineLevel="7">
      <c r="A660" s="138" t="s">
        <v>1524</v>
      </c>
      <c r="B660" s="143" t="s">
        <v>263</v>
      </c>
      <c r="C660" s="138" t="s">
        <v>1238</v>
      </c>
      <c r="D660" s="138" t="s">
        <v>264</v>
      </c>
      <c r="E660" s="138"/>
      <c r="F660" s="130">
        <v>1299</v>
      </c>
      <c r="G660" s="130">
        <v>1299</v>
      </c>
      <c r="H660" s="144">
        <f t="shared" si="10"/>
        <v>100</v>
      </c>
    </row>
    <row r="661" spans="1:8" ht="22.5" outlineLevel="7">
      <c r="A661" s="138" t="s">
        <v>1525</v>
      </c>
      <c r="B661" s="143" t="s">
        <v>265</v>
      </c>
      <c r="C661" s="138" t="s">
        <v>1238</v>
      </c>
      <c r="D661" s="138" t="s">
        <v>266</v>
      </c>
      <c r="E661" s="138"/>
      <c r="F661" s="130">
        <v>1299</v>
      </c>
      <c r="G661" s="130">
        <v>1299</v>
      </c>
      <c r="H661" s="144">
        <f t="shared" si="10"/>
        <v>100</v>
      </c>
    </row>
    <row r="662" spans="1:8" ht="12.75" outlineLevel="7">
      <c r="A662" s="138" t="s">
        <v>1526</v>
      </c>
      <c r="B662" s="143" t="s">
        <v>201</v>
      </c>
      <c r="C662" s="138" t="s">
        <v>1238</v>
      </c>
      <c r="D662" s="138" t="s">
        <v>266</v>
      </c>
      <c r="E662" s="138" t="s">
        <v>34</v>
      </c>
      <c r="F662" s="130">
        <v>1299</v>
      </c>
      <c r="G662" s="130">
        <v>1299</v>
      </c>
      <c r="H662" s="144">
        <f t="shared" si="10"/>
        <v>100</v>
      </c>
    </row>
    <row r="663" spans="1:8" ht="12.75" outlineLevel="7">
      <c r="A663" s="138" t="s">
        <v>1527</v>
      </c>
      <c r="B663" s="143" t="s">
        <v>35</v>
      </c>
      <c r="C663" s="138" t="s">
        <v>1238</v>
      </c>
      <c r="D663" s="138" t="s">
        <v>266</v>
      </c>
      <c r="E663" s="138" t="s">
        <v>36</v>
      </c>
      <c r="F663" s="130">
        <v>1299</v>
      </c>
      <c r="G663" s="130">
        <v>1299</v>
      </c>
      <c r="H663" s="144">
        <f t="shared" si="10"/>
        <v>100</v>
      </c>
    </row>
    <row r="664" spans="1:8" ht="22.5" outlineLevel="1">
      <c r="A664" s="138" t="s">
        <v>1528</v>
      </c>
      <c r="B664" s="143" t="s">
        <v>1121</v>
      </c>
      <c r="C664" s="138" t="s">
        <v>1122</v>
      </c>
      <c r="D664" s="138"/>
      <c r="E664" s="138"/>
      <c r="F664" s="130">
        <v>95</v>
      </c>
      <c r="G664" s="130">
        <v>20.2</v>
      </c>
      <c r="H664" s="144">
        <f t="shared" si="10"/>
        <v>21.263157894736842</v>
      </c>
    </row>
    <row r="665" spans="1:8" ht="67.5" outlineLevel="2">
      <c r="A665" s="138" t="s">
        <v>1529</v>
      </c>
      <c r="B665" s="143" t="s">
        <v>1124</v>
      </c>
      <c r="C665" s="138" t="s">
        <v>1125</v>
      </c>
      <c r="D665" s="138"/>
      <c r="E665" s="138"/>
      <c r="F665" s="130">
        <v>95</v>
      </c>
      <c r="G665" s="130">
        <v>20.2</v>
      </c>
      <c r="H665" s="144">
        <f t="shared" si="10"/>
        <v>21.263157894736842</v>
      </c>
    </row>
    <row r="666" spans="1:8" ht="22.5" outlineLevel="7">
      <c r="A666" s="138" t="s">
        <v>1530</v>
      </c>
      <c r="B666" s="143" t="s">
        <v>451</v>
      </c>
      <c r="C666" s="138" t="s">
        <v>1125</v>
      </c>
      <c r="D666" s="138" t="s">
        <v>208</v>
      </c>
      <c r="E666" s="138"/>
      <c r="F666" s="130">
        <v>95</v>
      </c>
      <c r="G666" s="130">
        <v>20.2</v>
      </c>
      <c r="H666" s="144">
        <f t="shared" si="10"/>
        <v>21.263157894736842</v>
      </c>
    </row>
    <row r="667" spans="1:8" ht="22.5" outlineLevel="7">
      <c r="A667" s="138" t="s">
        <v>1531</v>
      </c>
      <c r="B667" s="143" t="s">
        <v>209</v>
      </c>
      <c r="C667" s="138" t="s">
        <v>1125</v>
      </c>
      <c r="D667" s="138" t="s">
        <v>210</v>
      </c>
      <c r="E667" s="138"/>
      <c r="F667" s="130">
        <v>95</v>
      </c>
      <c r="G667" s="130">
        <v>20.2</v>
      </c>
      <c r="H667" s="144">
        <f t="shared" si="10"/>
        <v>21.263157894736842</v>
      </c>
    </row>
    <row r="668" spans="1:8" ht="12.75" outlineLevel="7">
      <c r="A668" s="138" t="s">
        <v>1532</v>
      </c>
      <c r="B668" s="143" t="s">
        <v>200</v>
      </c>
      <c r="C668" s="138" t="s">
        <v>1125</v>
      </c>
      <c r="D668" s="138" t="s">
        <v>210</v>
      </c>
      <c r="E668" s="138" t="s">
        <v>29</v>
      </c>
      <c r="F668" s="130">
        <v>95</v>
      </c>
      <c r="G668" s="130">
        <v>20.2</v>
      </c>
      <c r="H668" s="144">
        <f t="shared" si="10"/>
        <v>21.263157894736842</v>
      </c>
    </row>
    <row r="669" spans="1:8" ht="12.75" outlineLevel="7">
      <c r="A669" s="138" t="s">
        <v>1533</v>
      </c>
      <c r="B669" s="143" t="s">
        <v>849</v>
      </c>
      <c r="C669" s="138" t="s">
        <v>1125</v>
      </c>
      <c r="D669" s="138" t="s">
        <v>210</v>
      </c>
      <c r="E669" s="138" t="s">
        <v>30</v>
      </c>
      <c r="F669" s="130">
        <v>95</v>
      </c>
      <c r="G669" s="130">
        <v>20.2</v>
      </c>
      <c r="H669" s="144">
        <f t="shared" si="10"/>
        <v>21.263157894736842</v>
      </c>
    </row>
    <row r="670" spans="1:8" ht="21.75">
      <c r="A670" s="140" t="s">
        <v>1534</v>
      </c>
      <c r="B670" s="141" t="s">
        <v>240</v>
      </c>
      <c r="C670" s="140" t="s">
        <v>480</v>
      </c>
      <c r="D670" s="140"/>
      <c r="E670" s="140"/>
      <c r="F670" s="128">
        <v>14561.3</v>
      </c>
      <c r="G670" s="128">
        <v>11957.5</v>
      </c>
      <c r="H670" s="142">
        <f t="shared" si="10"/>
        <v>82.11835481722099</v>
      </c>
    </row>
    <row r="671" spans="1:8" ht="12.75" outlineLevel="1">
      <c r="A671" s="138" t="s">
        <v>1535</v>
      </c>
      <c r="B671" s="143" t="s">
        <v>217</v>
      </c>
      <c r="C671" s="138" t="s">
        <v>481</v>
      </c>
      <c r="D671" s="138"/>
      <c r="E671" s="138"/>
      <c r="F671" s="130">
        <v>14561.3</v>
      </c>
      <c r="G671" s="130">
        <v>11957.5</v>
      </c>
      <c r="H671" s="144">
        <f t="shared" si="10"/>
        <v>82.11835481722099</v>
      </c>
    </row>
    <row r="672" spans="1:8" ht="56.25" outlineLevel="2">
      <c r="A672" s="138" t="s">
        <v>1538</v>
      </c>
      <c r="B672" s="143" t="s">
        <v>1321</v>
      </c>
      <c r="C672" s="138" t="s">
        <v>599</v>
      </c>
      <c r="D672" s="138"/>
      <c r="E672" s="138"/>
      <c r="F672" s="130">
        <v>76.4</v>
      </c>
      <c r="G672" s="130">
        <v>76.4</v>
      </c>
      <c r="H672" s="144">
        <f t="shared" si="10"/>
        <v>100</v>
      </c>
    </row>
    <row r="673" spans="1:8" ht="22.5" outlineLevel="7">
      <c r="A673" s="138" t="s">
        <v>1539</v>
      </c>
      <c r="B673" s="143" t="s">
        <v>451</v>
      </c>
      <c r="C673" s="138" t="s">
        <v>599</v>
      </c>
      <c r="D673" s="138" t="s">
        <v>208</v>
      </c>
      <c r="E673" s="138"/>
      <c r="F673" s="130">
        <v>5.9</v>
      </c>
      <c r="G673" s="130">
        <v>5.9</v>
      </c>
      <c r="H673" s="144">
        <f t="shared" si="10"/>
        <v>100</v>
      </c>
    </row>
    <row r="674" spans="1:8" ht="22.5" outlineLevel="7">
      <c r="A674" s="138" t="s">
        <v>1540</v>
      </c>
      <c r="B674" s="143" t="s">
        <v>209</v>
      </c>
      <c r="C674" s="138" t="s">
        <v>599</v>
      </c>
      <c r="D674" s="138" t="s">
        <v>210</v>
      </c>
      <c r="E674" s="138"/>
      <c r="F674" s="130">
        <v>5.9</v>
      </c>
      <c r="G674" s="130">
        <v>5.9</v>
      </c>
      <c r="H674" s="144">
        <f t="shared" si="10"/>
        <v>100</v>
      </c>
    </row>
    <row r="675" spans="1:8" ht="12.75" outlineLevel="7">
      <c r="A675" s="138" t="s">
        <v>1542</v>
      </c>
      <c r="B675" s="143" t="s">
        <v>200</v>
      </c>
      <c r="C675" s="138" t="s">
        <v>599</v>
      </c>
      <c r="D675" s="138" t="s">
        <v>210</v>
      </c>
      <c r="E675" s="138" t="s">
        <v>29</v>
      </c>
      <c r="F675" s="130">
        <v>5.9</v>
      </c>
      <c r="G675" s="130">
        <v>5.9</v>
      </c>
      <c r="H675" s="144">
        <f t="shared" si="10"/>
        <v>100</v>
      </c>
    </row>
    <row r="676" spans="1:8" ht="12.75" outlineLevel="7">
      <c r="A676" s="138" t="s">
        <v>1543</v>
      </c>
      <c r="B676" s="143" t="s">
        <v>54</v>
      </c>
      <c r="C676" s="138" t="s">
        <v>599</v>
      </c>
      <c r="D676" s="138" t="s">
        <v>210</v>
      </c>
      <c r="E676" s="138" t="s">
        <v>55</v>
      </c>
      <c r="F676" s="130">
        <v>5.9</v>
      </c>
      <c r="G676" s="130">
        <v>5.9</v>
      </c>
      <c r="H676" s="144">
        <f t="shared" si="10"/>
        <v>100</v>
      </c>
    </row>
    <row r="677" spans="1:8" ht="22.5" outlineLevel="7">
      <c r="A677" s="138" t="s">
        <v>1544</v>
      </c>
      <c r="B677" s="143" t="s">
        <v>254</v>
      </c>
      <c r="C677" s="138" t="s">
        <v>599</v>
      </c>
      <c r="D677" s="138" t="s">
        <v>255</v>
      </c>
      <c r="E677" s="138"/>
      <c r="F677" s="130">
        <v>70.5</v>
      </c>
      <c r="G677" s="130">
        <v>70.5</v>
      </c>
      <c r="H677" s="144">
        <f t="shared" si="10"/>
        <v>100</v>
      </c>
    </row>
    <row r="678" spans="1:8" ht="12.75" outlineLevel="7">
      <c r="A678" s="138" t="s">
        <v>1547</v>
      </c>
      <c r="B678" s="143" t="s">
        <v>256</v>
      </c>
      <c r="C678" s="138" t="s">
        <v>599</v>
      </c>
      <c r="D678" s="138" t="s">
        <v>257</v>
      </c>
      <c r="E678" s="138"/>
      <c r="F678" s="130">
        <v>70.5</v>
      </c>
      <c r="G678" s="130">
        <v>70.5</v>
      </c>
      <c r="H678" s="144">
        <f t="shared" si="10"/>
        <v>100</v>
      </c>
    </row>
    <row r="679" spans="1:8" ht="12.75" outlineLevel="7">
      <c r="A679" s="138" t="s">
        <v>1548</v>
      </c>
      <c r="B679" s="143" t="s">
        <v>200</v>
      </c>
      <c r="C679" s="138" t="s">
        <v>599</v>
      </c>
      <c r="D679" s="138" t="s">
        <v>257</v>
      </c>
      <c r="E679" s="138" t="s">
        <v>29</v>
      </c>
      <c r="F679" s="130">
        <v>70.5</v>
      </c>
      <c r="G679" s="130">
        <v>70.5</v>
      </c>
      <c r="H679" s="144">
        <f t="shared" si="10"/>
        <v>100</v>
      </c>
    </row>
    <row r="680" spans="1:8" ht="12.75" outlineLevel="7">
      <c r="A680" s="138" t="s">
        <v>1549</v>
      </c>
      <c r="B680" s="143" t="s">
        <v>52</v>
      </c>
      <c r="C680" s="138" t="s">
        <v>599</v>
      </c>
      <c r="D680" s="138" t="s">
        <v>257</v>
      </c>
      <c r="E680" s="138" t="s">
        <v>53</v>
      </c>
      <c r="F680" s="130">
        <v>70.5</v>
      </c>
      <c r="G680" s="130">
        <v>70.5</v>
      </c>
      <c r="H680" s="144">
        <f t="shared" si="10"/>
        <v>100</v>
      </c>
    </row>
    <row r="681" spans="1:8" ht="33.75" outlineLevel="2">
      <c r="A681" s="138" t="s">
        <v>1550</v>
      </c>
      <c r="B681" s="143" t="s">
        <v>1325</v>
      </c>
      <c r="C681" s="138" t="s">
        <v>580</v>
      </c>
      <c r="D681" s="138"/>
      <c r="E681" s="138"/>
      <c r="F681" s="130">
        <v>108.4</v>
      </c>
      <c r="G681" s="130">
        <v>22</v>
      </c>
      <c r="H681" s="144">
        <f t="shared" si="10"/>
        <v>20.29520295202952</v>
      </c>
    </row>
    <row r="682" spans="1:8" ht="22.5" outlineLevel="7">
      <c r="A682" s="138" t="s">
        <v>1551</v>
      </c>
      <c r="B682" s="143" t="s">
        <v>451</v>
      </c>
      <c r="C682" s="138" t="s">
        <v>580</v>
      </c>
      <c r="D682" s="138" t="s">
        <v>208</v>
      </c>
      <c r="E682" s="138"/>
      <c r="F682" s="130">
        <v>108.4</v>
      </c>
      <c r="G682" s="130">
        <v>22</v>
      </c>
      <c r="H682" s="144">
        <f t="shared" si="10"/>
        <v>20.29520295202952</v>
      </c>
    </row>
    <row r="683" spans="1:8" ht="22.5" outlineLevel="7">
      <c r="A683" s="138" t="s">
        <v>1552</v>
      </c>
      <c r="B683" s="143" t="s">
        <v>209</v>
      </c>
      <c r="C683" s="138" t="s">
        <v>580</v>
      </c>
      <c r="D683" s="138" t="s">
        <v>210</v>
      </c>
      <c r="E683" s="138"/>
      <c r="F683" s="130">
        <v>108.4</v>
      </c>
      <c r="G683" s="130">
        <v>22</v>
      </c>
      <c r="H683" s="144">
        <f t="shared" si="10"/>
        <v>20.29520295202952</v>
      </c>
    </row>
    <row r="684" spans="1:8" ht="12.75" outlineLevel="7">
      <c r="A684" s="138" t="s">
        <v>1553</v>
      </c>
      <c r="B684" s="143" t="s">
        <v>200</v>
      </c>
      <c r="C684" s="138" t="s">
        <v>580</v>
      </c>
      <c r="D684" s="138" t="s">
        <v>210</v>
      </c>
      <c r="E684" s="138" t="s">
        <v>29</v>
      </c>
      <c r="F684" s="130">
        <v>108.4</v>
      </c>
      <c r="G684" s="130">
        <v>22</v>
      </c>
      <c r="H684" s="144">
        <f t="shared" si="10"/>
        <v>20.29520295202952</v>
      </c>
    </row>
    <row r="685" spans="1:8" ht="12.75" outlineLevel="7">
      <c r="A685" s="138" t="s">
        <v>1556</v>
      </c>
      <c r="B685" s="143" t="s">
        <v>52</v>
      </c>
      <c r="C685" s="138" t="s">
        <v>580</v>
      </c>
      <c r="D685" s="138" t="s">
        <v>210</v>
      </c>
      <c r="E685" s="138" t="s">
        <v>53</v>
      </c>
      <c r="F685" s="130">
        <v>76.4</v>
      </c>
      <c r="G685" s="130">
        <v>22</v>
      </c>
      <c r="H685" s="144">
        <f t="shared" si="10"/>
        <v>28.795811518324605</v>
      </c>
    </row>
    <row r="686" spans="1:8" ht="12.75" outlineLevel="7">
      <c r="A686" s="138" t="s">
        <v>1557</v>
      </c>
      <c r="B686" s="143" t="s">
        <v>54</v>
      </c>
      <c r="C686" s="138" t="s">
        <v>580</v>
      </c>
      <c r="D686" s="138" t="s">
        <v>210</v>
      </c>
      <c r="E686" s="138" t="s">
        <v>55</v>
      </c>
      <c r="F686" s="130">
        <v>32</v>
      </c>
      <c r="G686" s="130">
        <v>0</v>
      </c>
      <c r="H686" s="144">
        <f t="shared" si="10"/>
        <v>0</v>
      </c>
    </row>
    <row r="687" spans="1:8" ht="78.75" outlineLevel="2">
      <c r="A687" s="138" t="s">
        <v>1558</v>
      </c>
      <c r="B687" s="143" t="s">
        <v>241</v>
      </c>
      <c r="C687" s="138" t="s">
        <v>482</v>
      </c>
      <c r="D687" s="138"/>
      <c r="E687" s="138"/>
      <c r="F687" s="130">
        <v>14374.9</v>
      </c>
      <c r="G687" s="130">
        <v>11857.6</v>
      </c>
      <c r="H687" s="144">
        <f t="shared" si="10"/>
        <v>82.48822600505048</v>
      </c>
    </row>
    <row r="688" spans="1:8" ht="12.75" outlineLevel="7">
      <c r="A688" s="138" t="s">
        <v>1559</v>
      </c>
      <c r="B688" s="143" t="s">
        <v>224</v>
      </c>
      <c r="C688" s="138" t="s">
        <v>482</v>
      </c>
      <c r="D688" s="138" t="s">
        <v>225</v>
      </c>
      <c r="E688" s="138"/>
      <c r="F688" s="130">
        <v>14374.9</v>
      </c>
      <c r="G688" s="130">
        <v>11857.6</v>
      </c>
      <c r="H688" s="144">
        <f t="shared" si="10"/>
        <v>82.48822600505048</v>
      </c>
    </row>
    <row r="689" spans="1:8" ht="33.75" outlineLevel="7">
      <c r="A689" s="138" t="s">
        <v>1560</v>
      </c>
      <c r="B689" s="143" t="s">
        <v>475</v>
      </c>
      <c r="C689" s="138" t="s">
        <v>482</v>
      </c>
      <c r="D689" s="138" t="s">
        <v>236</v>
      </c>
      <c r="E689" s="138"/>
      <c r="F689" s="130">
        <v>14374.9</v>
      </c>
      <c r="G689" s="130">
        <v>11857.6</v>
      </c>
      <c r="H689" s="144">
        <f t="shared" si="10"/>
        <v>82.48822600505048</v>
      </c>
    </row>
    <row r="690" spans="1:8" ht="12.75" outlineLevel="7">
      <c r="A690" s="138" t="s">
        <v>1561</v>
      </c>
      <c r="B690" s="143" t="s">
        <v>198</v>
      </c>
      <c r="C690" s="138" t="s">
        <v>482</v>
      </c>
      <c r="D690" s="138" t="s">
        <v>236</v>
      </c>
      <c r="E690" s="138" t="s">
        <v>127</v>
      </c>
      <c r="F690" s="130">
        <v>14374.9</v>
      </c>
      <c r="G690" s="130">
        <v>11857.6</v>
      </c>
      <c r="H690" s="144">
        <f t="shared" si="10"/>
        <v>82.48822600505048</v>
      </c>
    </row>
    <row r="691" spans="1:8" ht="12.75" outlineLevel="7">
      <c r="A691" s="138" t="s">
        <v>1562</v>
      </c>
      <c r="B691" s="143" t="s">
        <v>22</v>
      </c>
      <c r="C691" s="138" t="s">
        <v>482</v>
      </c>
      <c r="D691" s="138" t="s">
        <v>236</v>
      </c>
      <c r="E691" s="138" t="s">
        <v>23</v>
      </c>
      <c r="F691" s="130">
        <v>14374.9</v>
      </c>
      <c r="G691" s="130">
        <v>11857.6</v>
      </c>
      <c r="H691" s="144">
        <f t="shared" si="10"/>
        <v>82.48822600505048</v>
      </c>
    </row>
    <row r="692" spans="1:8" ht="56.25" outlineLevel="2">
      <c r="A692" s="138" t="s">
        <v>1563</v>
      </c>
      <c r="B692" s="143" t="s">
        <v>1329</v>
      </c>
      <c r="C692" s="138" t="s">
        <v>600</v>
      </c>
      <c r="D692" s="138"/>
      <c r="E692" s="138"/>
      <c r="F692" s="130">
        <v>1.6</v>
      </c>
      <c r="G692" s="130">
        <v>1.6</v>
      </c>
      <c r="H692" s="144">
        <f t="shared" si="10"/>
        <v>100</v>
      </c>
    </row>
    <row r="693" spans="1:8" ht="22.5" outlineLevel="7">
      <c r="A693" s="138" t="s">
        <v>1564</v>
      </c>
      <c r="B693" s="143" t="s">
        <v>451</v>
      </c>
      <c r="C693" s="138" t="s">
        <v>600</v>
      </c>
      <c r="D693" s="138" t="s">
        <v>208</v>
      </c>
      <c r="E693" s="138"/>
      <c r="F693" s="130">
        <v>0.6</v>
      </c>
      <c r="G693" s="130">
        <v>0.6</v>
      </c>
      <c r="H693" s="144">
        <f t="shared" si="10"/>
        <v>100</v>
      </c>
    </row>
    <row r="694" spans="1:8" ht="22.5" outlineLevel="7">
      <c r="A694" s="138" t="s">
        <v>1565</v>
      </c>
      <c r="B694" s="143" t="s">
        <v>209</v>
      </c>
      <c r="C694" s="138" t="s">
        <v>600</v>
      </c>
      <c r="D694" s="138" t="s">
        <v>210</v>
      </c>
      <c r="E694" s="138"/>
      <c r="F694" s="130">
        <v>0.6</v>
      </c>
      <c r="G694" s="130">
        <v>0.6</v>
      </c>
      <c r="H694" s="144">
        <f t="shared" si="10"/>
        <v>100</v>
      </c>
    </row>
    <row r="695" spans="1:8" ht="12.75" outlineLevel="7">
      <c r="A695" s="138" t="s">
        <v>1566</v>
      </c>
      <c r="B695" s="143" t="s">
        <v>200</v>
      </c>
      <c r="C695" s="138" t="s">
        <v>600</v>
      </c>
      <c r="D695" s="138" t="s">
        <v>210</v>
      </c>
      <c r="E695" s="138" t="s">
        <v>29</v>
      </c>
      <c r="F695" s="130">
        <v>0.6</v>
      </c>
      <c r="G695" s="130">
        <v>0.6</v>
      </c>
      <c r="H695" s="144">
        <f t="shared" si="10"/>
        <v>100</v>
      </c>
    </row>
    <row r="696" spans="1:8" ht="12.75" outlineLevel="7">
      <c r="A696" s="138" t="s">
        <v>1567</v>
      </c>
      <c r="B696" s="143" t="s">
        <v>54</v>
      </c>
      <c r="C696" s="138" t="s">
        <v>600</v>
      </c>
      <c r="D696" s="138" t="s">
        <v>210</v>
      </c>
      <c r="E696" s="138" t="s">
        <v>55</v>
      </c>
      <c r="F696" s="130">
        <v>0.6</v>
      </c>
      <c r="G696" s="130">
        <v>0.6</v>
      </c>
      <c r="H696" s="144">
        <f t="shared" si="10"/>
        <v>100</v>
      </c>
    </row>
    <row r="697" spans="1:8" ht="22.5" outlineLevel="7">
      <c r="A697" s="138" t="s">
        <v>1570</v>
      </c>
      <c r="B697" s="143" t="s">
        <v>254</v>
      </c>
      <c r="C697" s="138" t="s">
        <v>600</v>
      </c>
      <c r="D697" s="138" t="s">
        <v>255</v>
      </c>
      <c r="E697" s="138"/>
      <c r="F697" s="130">
        <v>1</v>
      </c>
      <c r="G697" s="130">
        <v>1</v>
      </c>
      <c r="H697" s="144">
        <f t="shared" si="10"/>
        <v>100</v>
      </c>
    </row>
    <row r="698" spans="1:8" ht="12.75" outlineLevel="7">
      <c r="A698" s="138" t="s">
        <v>1571</v>
      </c>
      <c r="B698" s="143" t="s">
        <v>256</v>
      </c>
      <c r="C698" s="138" t="s">
        <v>600</v>
      </c>
      <c r="D698" s="138" t="s">
        <v>257</v>
      </c>
      <c r="E698" s="138"/>
      <c r="F698" s="130">
        <v>1</v>
      </c>
      <c r="G698" s="130">
        <v>1</v>
      </c>
      <c r="H698" s="144">
        <f t="shared" si="10"/>
        <v>100</v>
      </c>
    </row>
    <row r="699" spans="1:8" ht="12.75" outlineLevel="7">
      <c r="A699" s="138" t="s">
        <v>1572</v>
      </c>
      <c r="B699" s="143" t="s">
        <v>200</v>
      </c>
      <c r="C699" s="138" t="s">
        <v>600</v>
      </c>
      <c r="D699" s="138" t="s">
        <v>257</v>
      </c>
      <c r="E699" s="138" t="s">
        <v>29</v>
      </c>
      <c r="F699" s="130">
        <v>1</v>
      </c>
      <c r="G699" s="130">
        <v>1</v>
      </c>
      <c r="H699" s="144">
        <f t="shared" si="10"/>
        <v>100</v>
      </c>
    </row>
    <row r="700" spans="1:8" ht="12.75" outlineLevel="7">
      <c r="A700" s="138" t="s">
        <v>1573</v>
      </c>
      <c r="B700" s="143" t="s">
        <v>52</v>
      </c>
      <c r="C700" s="138" t="s">
        <v>600</v>
      </c>
      <c r="D700" s="138" t="s">
        <v>257</v>
      </c>
      <c r="E700" s="138" t="s">
        <v>53</v>
      </c>
      <c r="F700" s="130">
        <v>1</v>
      </c>
      <c r="G700" s="130">
        <v>1</v>
      </c>
      <c r="H700" s="144">
        <f t="shared" si="10"/>
        <v>100</v>
      </c>
    </row>
    <row r="701" spans="1:8" ht="32.25">
      <c r="A701" s="140" t="s">
        <v>1574</v>
      </c>
      <c r="B701" s="141" t="s">
        <v>216</v>
      </c>
      <c r="C701" s="140" t="s">
        <v>460</v>
      </c>
      <c r="D701" s="140"/>
      <c r="E701" s="140"/>
      <c r="F701" s="128">
        <v>929.1</v>
      </c>
      <c r="G701" s="128">
        <v>673.5</v>
      </c>
      <c r="H701" s="142">
        <f t="shared" si="10"/>
        <v>72.48950597352277</v>
      </c>
    </row>
    <row r="702" spans="1:8" ht="12.75" outlineLevel="1">
      <c r="A702" s="138" t="s">
        <v>1575</v>
      </c>
      <c r="B702" s="143" t="s">
        <v>217</v>
      </c>
      <c r="C702" s="138" t="s">
        <v>461</v>
      </c>
      <c r="D702" s="138"/>
      <c r="E702" s="138"/>
      <c r="F702" s="130">
        <v>929.1</v>
      </c>
      <c r="G702" s="130">
        <v>673.5</v>
      </c>
      <c r="H702" s="144">
        <f t="shared" si="10"/>
        <v>72.48950597352277</v>
      </c>
    </row>
    <row r="703" spans="1:8" ht="78.75" outlineLevel="2">
      <c r="A703" s="138" t="s">
        <v>1576</v>
      </c>
      <c r="B703" s="143" t="s">
        <v>873</v>
      </c>
      <c r="C703" s="138" t="s">
        <v>874</v>
      </c>
      <c r="D703" s="138"/>
      <c r="E703" s="138"/>
      <c r="F703" s="130">
        <v>48.8</v>
      </c>
      <c r="G703" s="130">
        <v>30.9</v>
      </c>
      <c r="H703" s="144">
        <f t="shared" si="10"/>
        <v>63.31967213114754</v>
      </c>
    </row>
    <row r="704" spans="1:8" ht="22.5" outlineLevel="7">
      <c r="A704" s="138" t="s">
        <v>1577</v>
      </c>
      <c r="B704" s="143" t="s">
        <v>451</v>
      </c>
      <c r="C704" s="138" t="s">
        <v>874</v>
      </c>
      <c r="D704" s="138" t="s">
        <v>208</v>
      </c>
      <c r="E704" s="138"/>
      <c r="F704" s="130">
        <v>48.8</v>
      </c>
      <c r="G704" s="130">
        <v>30.9</v>
      </c>
      <c r="H704" s="144">
        <f t="shared" si="10"/>
        <v>63.31967213114754</v>
      </c>
    </row>
    <row r="705" spans="1:8" ht="22.5" outlineLevel="7">
      <c r="A705" s="138" t="s">
        <v>1578</v>
      </c>
      <c r="B705" s="143" t="s">
        <v>209</v>
      </c>
      <c r="C705" s="138" t="s">
        <v>874</v>
      </c>
      <c r="D705" s="138" t="s">
        <v>210</v>
      </c>
      <c r="E705" s="138"/>
      <c r="F705" s="130">
        <v>48.8</v>
      </c>
      <c r="G705" s="130">
        <v>30.9</v>
      </c>
      <c r="H705" s="144">
        <f t="shared" si="10"/>
        <v>63.31967213114754</v>
      </c>
    </row>
    <row r="706" spans="1:8" ht="12.75" outlineLevel="7">
      <c r="A706" s="138" t="s">
        <v>1579</v>
      </c>
      <c r="B706" s="143" t="s">
        <v>195</v>
      </c>
      <c r="C706" s="138" t="s">
        <v>874</v>
      </c>
      <c r="D706" s="138" t="s">
        <v>210</v>
      </c>
      <c r="E706" s="138" t="s">
        <v>145</v>
      </c>
      <c r="F706" s="130">
        <v>48.8</v>
      </c>
      <c r="G706" s="130">
        <v>30.9</v>
      </c>
      <c r="H706" s="144">
        <f t="shared" si="10"/>
        <v>63.31967213114754</v>
      </c>
    </row>
    <row r="707" spans="1:8" ht="33.75" outlineLevel="7">
      <c r="A707" s="138" t="s">
        <v>1580</v>
      </c>
      <c r="B707" s="143" t="s">
        <v>196</v>
      </c>
      <c r="C707" s="138" t="s">
        <v>874</v>
      </c>
      <c r="D707" s="138" t="s">
        <v>210</v>
      </c>
      <c r="E707" s="138" t="s">
        <v>41</v>
      </c>
      <c r="F707" s="130">
        <v>48.8</v>
      </c>
      <c r="G707" s="130">
        <v>30.9</v>
      </c>
      <c r="H707" s="144">
        <f t="shared" si="10"/>
        <v>63.31967213114754</v>
      </c>
    </row>
    <row r="708" spans="1:8" ht="78.75" outlineLevel="2">
      <c r="A708" s="138" t="s">
        <v>1581</v>
      </c>
      <c r="B708" s="143" t="s">
        <v>218</v>
      </c>
      <c r="C708" s="138" t="s">
        <v>462</v>
      </c>
      <c r="D708" s="138"/>
      <c r="E708" s="138"/>
      <c r="F708" s="130">
        <v>833.9</v>
      </c>
      <c r="G708" s="130">
        <v>611.5</v>
      </c>
      <c r="H708" s="144">
        <f t="shared" si="10"/>
        <v>73.33013550785466</v>
      </c>
    </row>
    <row r="709" spans="1:8" ht="22.5" outlineLevel="7">
      <c r="A709" s="138" t="s">
        <v>1584</v>
      </c>
      <c r="B709" s="143" t="s">
        <v>451</v>
      </c>
      <c r="C709" s="138" t="s">
        <v>462</v>
      </c>
      <c r="D709" s="138" t="s">
        <v>208</v>
      </c>
      <c r="E709" s="138"/>
      <c r="F709" s="130">
        <v>833.9</v>
      </c>
      <c r="G709" s="130">
        <v>611.5</v>
      </c>
      <c r="H709" s="144">
        <f t="shared" si="10"/>
        <v>73.33013550785466</v>
      </c>
    </row>
    <row r="710" spans="1:8" ht="22.5" outlineLevel="7">
      <c r="A710" s="138" t="s">
        <v>1585</v>
      </c>
      <c r="B710" s="143" t="s">
        <v>209</v>
      </c>
      <c r="C710" s="138" t="s">
        <v>462</v>
      </c>
      <c r="D710" s="138" t="s">
        <v>210</v>
      </c>
      <c r="E710" s="138"/>
      <c r="F710" s="130">
        <v>833.9</v>
      </c>
      <c r="G710" s="130">
        <v>611.5</v>
      </c>
      <c r="H710" s="144">
        <f t="shared" si="10"/>
        <v>73.33013550785466</v>
      </c>
    </row>
    <row r="711" spans="1:8" ht="12.75" outlineLevel="7">
      <c r="A711" s="138" t="s">
        <v>1586</v>
      </c>
      <c r="B711" s="143" t="s">
        <v>195</v>
      </c>
      <c r="C711" s="138" t="s">
        <v>462</v>
      </c>
      <c r="D711" s="138" t="s">
        <v>210</v>
      </c>
      <c r="E711" s="138" t="s">
        <v>145</v>
      </c>
      <c r="F711" s="130">
        <v>833.9</v>
      </c>
      <c r="G711" s="130">
        <v>611.5</v>
      </c>
      <c r="H711" s="144">
        <f t="shared" si="10"/>
        <v>73.33013550785466</v>
      </c>
    </row>
    <row r="712" spans="1:8" ht="33.75" outlineLevel="7">
      <c r="A712" s="138" t="s">
        <v>1587</v>
      </c>
      <c r="B712" s="143" t="s">
        <v>196</v>
      </c>
      <c r="C712" s="138" t="s">
        <v>462</v>
      </c>
      <c r="D712" s="138" t="s">
        <v>210</v>
      </c>
      <c r="E712" s="138" t="s">
        <v>41</v>
      </c>
      <c r="F712" s="130">
        <v>833.9</v>
      </c>
      <c r="G712" s="130">
        <v>611.5</v>
      </c>
      <c r="H712" s="144">
        <f t="shared" si="10"/>
        <v>73.33013550785466</v>
      </c>
    </row>
    <row r="713" spans="1:8" ht="56.25" outlineLevel="2">
      <c r="A713" s="138" t="s">
        <v>1588</v>
      </c>
      <c r="B713" s="143" t="s">
        <v>219</v>
      </c>
      <c r="C713" s="138" t="s">
        <v>463</v>
      </c>
      <c r="D713" s="138"/>
      <c r="E713" s="138"/>
      <c r="F713" s="130">
        <v>46.4</v>
      </c>
      <c r="G713" s="130">
        <v>31.1</v>
      </c>
      <c r="H713" s="144">
        <f t="shared" si="10"/>
        <v>67.02586206896552</v>
      </c>
    </row>
    <row r="714" spans="1:8" ht="22.5" outlineLevel="7">
      <c r="A714" s="138" t="s">
        <v>1589</v>
      </c>
      <c r="B714" s="143" t="s">
        <v>451</v>
      </c>
      <c r="C714" s="138" t="s">
        <v>463</v>
      </c>
      <c r="D714" s="138" t="s">
        <v>208</v>
      </c>
      <c r="E714" s="138"/>
      <c r="F714" s="130">
        <v>46.4</v>
      </c>
      <c r="G714" s="130">
        <v>31.1</v>
      </c>
      <c r="H714" s="144">
        <f t="shared" si="10"/>
        <v>67.02586206896552</v>
      </c>
    </row>
    <row r="715" spans="1:8" ht="22.5" outlineLevel="7">
      <c r="A715" s="138" t="s">
        <v>1590</v>
      </c>
      <c r="B715" s="143" t="s">
        <v>209</v>
      </c>
      <c r="C715" s="138" t="s">
        <v>463</v>
      </c>
      <c r="D715" s="138" t="s">
        <v>210</v>
      </c>
      <c r="E715" s="138"/>
      <c r="F715" s="130">
        <v>46.4</v>
      </c>
      <c r="G715" s="130">
        <v>31.1</v>
      </c>
      <c r="H715" s="144">
        <f t="shared" si="10"/>
        <v>67.02586206896552</v>
      </c>
    </row>
    <row r="716" spans="1:8" ht="12.75" outlineLevel="7">
      <c r="A716" s="138" t="s">
        <v>1593</v>
      </c>
      <c r="B716" s="143" t="s">
        <v>195</v>
      </c>
      <c r="C716" s="138" t="s">
        <v>463</v>
      </c>
      <c r="D716" s="138" t="s">
        <v>210</v>
      </c>
      <c r="E716" s="138" t="s">
        <v>145</v>
      </c>
      <c r="F716" s="130">
        <v>46.4</v>
      </c>
      <c r="G716" s="130">
        <v>31.1</v>
      </c>
      <c r="H716" s="144">
        <f t="shared" si="10"/>
        <v>67.02586206896552</v>
      </c>
    </row>
    <row r="717" spans="1:8" ht="33.75" outlineLevel="7">
      <c r="A717" s="138" t="s">
        <v>1594</v>
      </c>
      <c r="B717" s="143" t="s">
        <v>196</v>
      </c>
      <c r="C717" s="138" t="s">
        <v>463</v>
      </c>
      <c r="D717" s="138" t="s">
        <v>210</v>
      </c>
      <c r="E717" s="138" t="s">
        <v>41</v>
      </c>
      <c r="F717" s="130">
        <v>46.4</v>
      </c>
      <c r="G717" s="130">
        <v>31.1</v>
      </c>
      <c r="H717" s="144">
        <f t="shared" si="10"/>
        <v>67.02586206896552</v>
      </c>
    </row>
    <row r="718" spans="1:8" ht="21.75">
      <c r="A718" s="140" t="s">
        <v>1595</v>
      </c>
      <c r="B718" s="141" t="s">
        <v>234</v>
      </c>
      <c r="C718" s="140" t="s">
        <v>473</v>
      </c>
      <c r="D718" s="140"/>
      <c r="E718" s="140"/>
      <c r="F718" s="128">
        <v>11529</v>
      </c>
      <c r="G718" s="128">
        <v>11528</v>
      </c>
      <c r="H718" s="142">
        <f t="shared" si="10"/>
        <v>99.99132622083442</v>
      </c>
    </row>
    <row r="719" spans="1:8" ht="12.75" outlineLevel="1">
      <c r="A719" s="138" t="s">
        <v>1596</v>
      </c>
      <c r="B719" s="143" t="s">
        <v>235</v>
      </c>
      <c r="C719" s="138" t="s">
        <v>474</v>
      </c>
      <c r="D719" s="138"/>
      <c r="E719" s="138"/>
      <c r="F719" s="130">
        <v>626.5</v>
      </c>
      <c r="G719" s="130">
        <v>626.5</v>
      </c>
      <c r="H719" s="144">
        <f t="shared" si="10"/>
        <v>100</v>
      </c>
    </row>
    <row r="720" spans="1:8" ht="56.25" outlineLevel="2">
      <c r="A720" s="138" t="s">
        <v>1597</v>
      </c>
      <c r="B720" s="143" t="s">
        <v>476</v>
      </c>
      <c r="C720" s="138" t="s">
        <v>943</v>
      </c>
      <c r="D720" s="138"/>
      <c r="E720" s="138"/>
      <c r="F720" s="130">
        <v>626.5</v>
      </c>
      <c r="G720" s="130">
        <v>626.5</v>
      </c>
      <c r="H720" s="144">
        <f aca="true" t="shared" si="11" ref="H720:H783">G720/F720*100</f>
        <v>100</v>
      </c>
    </row>
    <row r="721" spans="1:8" ht="12.75" outlineLevel="7">
      <c r="A721" s="138" t="s">
        <v>1598</v>
      </c>
      <c r="B721" s="143" t="s">
        <v>224</v>
      </c>
      <c r="C721" s="138" t="s">
        <v>943</v>
      </c>
      <c r="D721" s="138" t="s">
        <v>225</v>
      </c>
      <c r="E721" s="138"/>
      <c r="F721" s="130">
        <v>626.5</v>
      </c>
      <c r="G721" s="130">
        <v>626.5</v>
      </c>
      <c r="H721" s="144">
        <f t="shared" si="11"/>
        <v>100</v>
      </c>
    </row>
    <row r="722" spans="1:8" ht="33.75" outlineLevel="7">
      <c r="A722" s="138" t="s">
        <v>1599</v>
      </c>
      <c r="B722" s="143" t="s">
        <v>475</v>
      </c>
      <c r="C722" s="138" t="s">
        <v>943</v>
      </c>
      <c r="D722" s="138" t="s">
        <v>236</v>
      </c>
      <c r="E722" s="138"/>
      <c r="F722" s="130">
        <v>626.5</v>
      </c>
      <c r="G722" s="130">
        <v>626.5</v>
      </c>
      <c r="H722" s="144">
        <f t="shared" si="11"/>
        <v>100</v>
      </c>
    </row>
    <row r="723" spans="1:8" ht="12.75" outlineLevel="7">
      <c r="A723" s="138" t="s">
        <v>1602</v>
      </c>
      <c r="B723" s="143" t="s">
        <v>198</v>
      </c>
      <c r="C723" s="138" t="s">
        <v>943</v>
      </c>
      <c r="D723" s="138" t="s">
        <v>236</v>
      </c>
      <c r="E723" s="138" t="s">
        <v>127</v>
      </c>
      <c r="F723" s="130">
        <v>626.5</v>
      </c>
      <c r="G723" s="130">
        <v>626.5</v>
      </c>
      <c r="H723" s="144">
        <f t="shared" si="11"/>
        <v>100</v>
      </c>
    </row>
    <row r="724" spans="1:8" ht="12.75" outlineLevel="7">
      <c r="A724" s="138" t="s">
        <v>1603</v>
      </c>
      <c r="B724" s="143" t="s">
        <v>128</v>
      </c>
      <c r="C724" s="138" t="s">
        <v>943</v>
      </c>
      <c r="D724" s="138" t="s">
        <v>236</v>
      </c>
      <c r="E724" s="138" t="s">
        <v>129</v>
      </c>
      <c r="F724" s="130">
        <v>626.5</v>
      </c>
      <c r="G724" s="130">
        <v>626.5</v>
      </c>
      <c r="H724" s="144">
        <f t="shared" si="11"/>
        <v>100</v>
      </c>
    </row>
    <row r="725" spans="1:8" ht="12.75" outlineLevel="1">
      <c r="A725" s="138" t="s">
        <v>1604</v>
      </c>
      <c r="B725" s="143" t="s">
        <v>243</v>
      </c>
      <c r="C725" s="138" t="s">
        <v>487</v>
      </c>
      <c r="D725" s="138"/>
      <c r="E725" s="138"/>
      <c r="F725" s="130">
        <v>7342.5</v>
      </c>
      <c r="G725" s="130">
        <v>7341.5</v>
      </c>
      <c r="H725" s="144">
        <f t="shared" si="11"/>
        <v>99.98638066053796</v>
      </c>
    </row>
    <row r="726" spans="1:8" ht="67.5" outlineLevel="2">
      <c r="A726" s="138" t="s">
        <v>1605</v>
      </c>
      <c r="B726" s="143" t="s">
        <v>244</v>
      </c>
      <c r="C726" s="138" t="s">
        <v>488</v>
      </c>
      <c r="D726" s="138"/>
      <c r="E726" s="138"/>
      <c r="F726" s="130">
        <v>604.2</v>
      </c>
      <c r="G726" s="130">
        <v>603.2</v>
      </c>
      <c r="H726" s="144">
        <f t="shared" si="11"/>
        <v>99.83449189010261</v>
      </c>
    </row>
    <row r="727" spans="1:8" ht="22.5" outlineLevel="7">
      <c r="A727" s="138" t="s">
        <v>1606</v>
      </c>
      <c r="B727" s="143" t="s">
        <v>451</v>
      </c>
      <c r="C727" s="138" t="s">
        <v>488</v>
      </c>
      <c r="D727" s="138" t="s">
        <v>208</v>
      </c>
      <c r="E727" s="138"/>
      <c r="F727" s="130">
        <v>604.2</v>
      </c>
      <c r="G727" s="130">
        <v>603.2</v>
      </c>
      <c r="H727" s="144">
        <f t="shared" si="11"/>
        <v>99.83449189010261</v>
      </c>
    </row>
    <row r="728" spans="1:8" ht="22.5" outlineLevel="7">
      <c r="A728" s="138" t="s">
        <v>1607</v>
      </c>
      <c r="B728" s="143" t="s">
        <v>209</v>
      </c>
      <c r="C728" s="138" t="s">
        <v>488</v>
      </c>
      <c r="D728" s="138" t="s">
        <v>210</v>
      </c>
      <c r="E728" s="138"/>
      <c r="F728" s="130">
        <v>604.2</v>
      </c>
      <c r="G728" s="130">
        <v>603.2</v>
      </c>
      <c r="H728" s="144">
        <f t="shared" si="11"/>
        <v>99.83449189010261</v>
      </c>
    </row>
    <row r="729" spans="1:8" ht="12.75" outlineLevel="7">
      <c r="A729" s="138" t="s">
        <v>1610</v>
      </c>
      <c r="B729" s="143" t="s">
        <v>198</v>
      </c>
      <c r="C729" s="138" t="s">
        <v>488</v>
      </c>
      <c r="D729" s="138" t="s">
        <v>210</v>
      </c>
      <c r="E729" s="138" t="s">
        <v>127</v>
      </c>
      <c r="F729" s="130">
        <v>604.2</v>
      </c>
      <c r="G729" s="130">
        <v>603.2</v>
      </c>
      <c r="H729" s="144">
        <f t="shared" si="11"/>
        <v>99.83449189010261</v>
      </c>
    </row>
    <row r="730" spans="1:8" ht="12.75" outlineLevel="7">
      <c r="A730" s="138" t="s">
        <v>1613</v>
      </c>
      <c r="B730" s="143" t="s">
        <v>24</v>
      </c>
      <c r="C730" s="138" t="s">
        <v>488</v>
      </c>
      <c r="D730" s="138" t="s">
        <v>210</v>
      </c>
      <c r="E730" s="138" t="s">
        <v>25</v>
      </c>
      <c r="F730" s="130">
        <v>604.2</v>
      </c>
      <c r="G730" s="130">
        <v>603.2</v>
      </c>
      <c r="H730" s="144">
        <f t="shared" si="11"/>
        <v>99.83449189010261</v>
      </c>
    </row>
    <row r="731" spans="1:8" ht="67.5" outlineLevel="2">
      <c r="A731" s="138" t="s">
        <v>1615</v>
      </c>
      <c r="B731" s="143" t="s">
        <v>1244</v>
      </c>
      <c r="C731" s="138" t="s">
        <v>1245</v>
      </c>
      <c r="D731" s="138"/>
      <c r="E731" s="138"/>
      <c r="F731" s="130">
        <v>673.8</v>
      </c>
      <c r="G731" s="130">
        <v>673.8</v>
      </c>
      <c r="H731" s="144">
        <f t="shared" si="11"/>
        <v>100</v>
      </c>
    </row>
    <row r="732" spans="1:8" ht="22.5" outlineLevel="7">
      <c r="A732" s="138" t="s">
        <v>1618</v>
      </c>
      <c r="B732" s="143" t="s">
        <v>503</v>
      </c>
      <c r="C732" s="138" t="s">
        <v>1245</v>
      </c>
      <c r="D732" s="138" t="s">
        <v>270</v>
      </c>
      <c r="E732" s="138"/>
      <c r="F732" s="130">
        <v>673.8</v>
      </c>
      <c r="G732" s="130">
        <v>673.8</v>
      </c>
      <c r="H732" s="144">
        <f t="shared" si="11"/>
        <v>100</v>
      </c>
    </row>
    <row r="733" spans="1:8" ht="12.75" outlineLevel="7">
      <c r="A733" s="138" t="s">
        <v>1619</v>
      </c>
      <c r="B733" s="143" t="s">
        <v>347</v>
      </c>
      <c r="C733" s="138" t="s">
        <v>1245</v>
      </c>
      <c r="D733" s="138" t="s">
        <v>334</v>
      </c>
      <c r="E733" s="138"/>
      <c r="F733" s="130">
        <v>673.8</v>
      </c>
      <c r="G733" s="130">
        <v>673.8</v>
      </c>
      <c r="H733" s="144">
        <f t="shared" si="11"/>
        <v>100</v>
      </c>
    </row>
    <row r="734" spans="1:8" ht="12.75" outlineLevel="7">
      <c r="A734" s="138" t="s">
        <v>1620</v>
      </c>
      <c r="B734" s="143" t="s">
        <v>201</v>
      </c>
      <c r="C734" s="138" t="s">
        <v>1245</v>
      </c>
      <c r="D734" s="138" t="s">
        <v>334</v>
      </c>
      <c r="E734" s="138" t="s">
        <v>34</v>
      </c>
      <c r="F734" s="130">
        <v>673.8</v>
      </c>
      <c r="G734" s="130">
        <v>673.8</v>
      </c>
      <c r="H734" s="144">
        <f t="shared" si="11"/>
        <v>100</v>
      </c>
    </row>
    <row r="735" spans="1:8" ht="12.75" outlineLevel="7">
      <c r="A735" s="138" t="s">
        <v>1621</v>
      </c>
      <c r="B735" s="143" t="s">
        <v>35</v>
      </c>
      <c r="C735" s="138" t="s">
        <v>1245</v>
      </c>
      <c r="D735" s="138" t="s">
        <v>334</v>
      </c>
      <c r="E735" s="138" t="s">
        <v>36</v>
      </c>
      <c r="F735" s="130">
        <v>673.8</v>
      </c>
      <c r="G735" s="130">
        <v>673.8</v>
      </c>
      <c r="H735" s="144">
        <f t="shared" si="11"/>
        <v>100</v>
      </c>
    </row>
    <row r="736" spans="1:8" ht="56.25" outlineLevel="2">
      <c r="A736" s="138" t="s">
        <v>1622</v>
      </c>
      <c r="B736" s="143" t="s">
        <v>1249</v>
      </c>
      <c r="C736" s="138" t="s">
        <v>1250</v>
      </c>
      <c r="D736" s="138"/>
      <c r="E736" s="138"/>
      <c r="F736" s="130">
        <v>6064.5</v>
      </c>
      <c r="G736" s="130">
        <v>6064.5</v>
      </c>
      <c r="H736" s="144">
        <f t="shared" si="11"/>
        <v>100</v>
      </c>
    </row>
    <row r="737" spans="1:8" ht="22.5" outlineLevel="7">
      <c r="A737" s="138" t="s">
        <v>1623</v>
      </c>
      <c r="B737" s="143" t="s">
        <v>503</v>
      </c>
      <c r="C737" s="138" t="s">
        <v>1250</v>
      </c>
      <c r="D737" s="138" t="s">
        <v>270</v>
      </c>
      <c r="E737" s="138"/>
      <c r="F737" s="130">
        <v>6064.5</v>
      </c>
      <c r="G737" s="130">
        <v>6064.5</v>
      </c>
      <c r="H737" s="144">
        <f t="shared" si="11"/>
        <v>100</v>
      </c>
    </row>
    <row r="738" spans="1:8" ht="12.75" outlineLevel="7">
      <c r="A738" s="138" t="s">
        <v>1624</v>
      </c>
      <c r="B738" s="143" t="s">
        <v>347</v>
      </c>
      <c r="C738" s="138" t="s">
        <v>1250</v>
      </c>
      <c r="D738" s="138" t="s">
        <v>334</v>
      </c>
      <c r="E738" s="138"/>
      <c r="F738" s="130">
        <v>6064.5</v>
      </c>
      <c r="G738" s="130">
        <v>6064.5</v>
      </c>
      <c r="H738" s="144">
        <f t="shared" si="11"/>
        <v>100</v>
      </c>
    </row>
    <row r="739" spans="1:8" ht="12.75" outlineLevel="7">
      <c r="A739" s="138" t="s">
        <v>1625</v>
      </c>
      <c r="B739" s="143" t="s">
        <v>201</v>
      </c>
      <c r="C739" s="138" t="s">
        <v>1250</v>
      </c>
      <c r="D739" s="138" t="s">
        <v>334</v>
      </c>
      <c r="E739" s="138" t="s">
        <v>34</v>
      </c>
      <c r="F739" s="130">
        <v>6064.5</v>
      </c>
      <c r="G739" s="130">
        <v>6064.5</v>
      </c>
      <c r="H739" s="144">
        <f t="shared" si="11"/>
        <v>100</v>
      </c>
    </row>
    <row r="740" spans="1:8" ht="12.75" outlineLevel="7">
      <c r="A740" s="138" t="s">
        <v>1626</v>
      </c>
      <c r="B740" s="143" t="s">
        <v>35</v>
      </c>
      <c r="C740" s="138" t="s">
        <v>1250</v>
      </c>
      <c r="D740" s="138" t="s">
        <v>334</v>
      </c>
      <c r="E740" s="138" t="s">
        <v>36</v>
      </c>
      <c r="F740" s="130">
        <v>6064.5</v>
      </c>
      <c r="G740" s="130">
        <v>6064.5</v>
      </c>
      <c r="H740" s="144">
        <f t="shared" si="11"/>
        <v>100</v>
      </c>
    </row>
    <row r="741" spans="1:8" ht="22.5" outlineLevel="1">
      <c r="A741" s="138" t="s">
        <v>1627</v>
      </c>
      <c r="B741" s="143" t="s">
        <v>237</v>
      </c>
      <c r="C741" s="138" t="s">
        <v>477</v>
      </c>
      <c r="D741" s="138"/>
      <c r="E741" s="138"/>
      <c r="F741" s="130">
        <v>3560</v>
      </c>
      <c r="G741" s="130">
        <v>3560</v>
      </c>
      <c r="H741" s="144">
        <f t="shared" si="11"/>
        <v>100</v>
      </c>
    </row>
    <row r="742" spans="1:8" ht="67.5" outlineLevel="2">
      <c r="A742" s="138" t="s">
        <v>1628</v>
      </c>
      <c r="B742" s="143" t="s">
        <v>238</v>
      </c>
      <c r="C742" s="138" t="s">
        <v>478</v>
      </c>
      <c r="D742" s="138"/>
      <c r="E742" s="138"/>
      <c r="F742" s="130">
        <v>3560</v>
      </c>
      <c r="G742" s="130">
        <v>3560</v>
      </c>
      <c r="H742" s="144">
        <f t="shared" si="11"/>
        <v>100</v>
      </c>
    </row>
    <row r="743" spans="1:8" ht="45" outlineLevel="7">
      <c r="A743" s="138" t="s">
        <v>1629</v>
      </c>
      <c r="B743" s="143" t="s">
        <v>205</v>
      </c>
      <c r="C743" s="138" t="s">
        <v>478</v>
      </c>
      <c r="D743" s="138" t="s">
        <v>206</v>
      </c>
      <c r="E743" s="138"/>
      <c r="F743" s="130">
        <v>2544.3</v>
      </c>
      <c r="G743" s="130">
        <v>2544.3</v>
      </c>
      <c r="H743" s="144">
        <f t="shared" si="11"/>
        <v>100</v>
      </c>
    </row>
    <row r="744" spans="1:8" ht="22.5" outlineLevel="7">
      <c r="A744" s="138" t="s">
        <v>1617</v>
      </c>
      <c r="B744" s="143" t="s">
        <v>207</v>
      </c>
      <c r="C744" s="138" t="s">
        <v>478</v>
      </c>
      <c r="D744" s="138" t="s">
        <v>99</v>
      </c>
      <c r="E744" s="138"/>
      <c r="F744" s="130">
        <v>2544.3</v>
      </c>
      <c r="G744" s="130">
        <v>2544.3</v>
      </c>
      <c r="H744" s="144">
        <f t="shared" si="11"/>
        <v>100</v>
      </c>
    </row>
    <row r="745" spans="1:8" ht="12.75" outlineLevel="7">
      <c r="A745" s="138" t="s">
        <v>1630</v>
      </c>
      <c r="B745" s="143" t="s">
        <v>198</v>
      </c>
      <c r="C745" s="138" t="s">
        <v>478</v>
      </c>
      <c r="D745" s="138" t="s">
        <v>99</v>
      </c>
      <c r="E745" s="138" t="s">
        <v>127</v>
      </c>
      <c r="F745" s="130">
        <v>2544.3</v>
      </c>
      <c r="G745" s="130">
        <v>2544.3</v>
      </c>
      <c r="H745" s="144">
        <f t="shared" si="11"/>
        <v>100</v>
      </c>
    </row>
    <row r="746" spans="1:8" ht="12.75" outlineLevel="7">
      <c r="A746" s="138" t="s">
        <v>1631</v>
      </c>
      <c r="B746" s="143" t="s">
        <v>128</v>
      </c>
      <c r="C746" s="138" t="s">
        <v>478</v>
      </c>
      <c r="D746" s="138" t="s">
        <v>99</v>
      </c>
      <c r="E746" s="138" t="s">
        <v>129</v>
      </c>
      <c r="F746" s="130">
        <v>2544.3</v>
      </c>
      <c r="G746" s="130">
        <v>2544.3</v>
      </c>
      <c r="H746" s="144">
        <f t="shared" si="11"/>
        <v>100</v>
      </c>
    </row>
    <row r="747" spans="1:8" ht="22.5" outlineLevel="7">
      <c r="A747" s="138" t="s">
        <v>1632</v>
      </c>
      <c r="B747" s="143" t="s">
        <v>451</v>
      </c>
      <c r="C747" s="138" t="s">
        <v>478</v>
      </c>
      <c r="D747" s="138" t="s">
        <v>208</v>
      </c>
      <c r="E747" s="138"/>
      <c r="F747" s="130">
        <v>999.7</v>
      </c>
      <c r="G747" s="130">
        <v>999.7</v>
      </c>
      <c r="H747" s="144">
        <f t="shared" si="11"/>
        <v>100</v>
      </c>
    </row>
    <row r="748" spans="1:8" ht="22.5" outlineLevel="7">
      <c r="A748" s="138" t="s">
        <v>1633</v>
      </c>
      <c r="B748" s="143" t="s">
        <v>209</v>
      </c>
      <c r="C748" s="138" t="s">
        <v>478</v>
      </c>
      <c r="D748" s="138" t="s">
        <v>210</v>
      </c>
      <c r="E748" s="138"/>
      <c r="F748" s="130">
        <v>999.7</v>
      </c>
      <c r="G748" s="130">
        <v>999.7</v>
      </c>
      <c r="H748" s="144">
        <f t="shared" si="11"/>
        <v>100</v>
      </c>
    </row>
    <row r="749" spans="1:8" ht="12.75" outlineLevel="7">
      <c r="A749" s="138" t="s">
        <v>1634</v>
      </c>
      <c r="B749" s="143" t="s">
        <v>198</v>
      </c>
      <c r="C749" s="138" t="s">
        <v>478</v>
      </c>
      <c r="D749" s="138" t="s">
        <v>210</v>
      </c>
      <c r="E749" s="138" t="s">
        <v>127</v>
      </c>
      <c r="F749" s="130">
        <v>999.7</v>
      </c>
      <c r="G749" s="130">
        <v>999.7</v>
      </c>
      <c r="H749" s="144">
        <f t="shared" si="11"/>
        <v>100</v>
      </c>
    </row>
    <row r="750" spans="1:8" ht="12.75" outlineLevel="7">
      <c r="A750" s="138" t="s">
        <v>1635</v>
      </c>
      <c r="B750" s="143" t="s">
        <v>128</v>
      </c>
      <c r="C750" s="138" t="s">
        <v>478</v>
      </c>
      <c r="D750" s="138" t="s">
        <v>210</v>
      </c>
      <c r="E750" s="138" t="s">
        <v>129</v>
      </c>
      <c r="F750" s="130">
        <v>999.7</v>
      </c>
      <c r="G750" s="130">
        <v>999.7</v>
      </c>
      <c r="H750" s="144">
        <f t="shared" si="11"/>
        <v>100</v>
      </c>
    </row>
    <row r="751" spans="1:8" ht="12.75" outlineLevel="7">
      <c r="A751" s="138" t="s">
        <v>1636</v>
      </c>
      <c r="B751" s="143" t="s">
        <v>263</v>
      </c>
      <c r="C751" s="138" t="s">
        <v>478</v>
      </c>
      <c r="D751" s="138" t="s">
        <v>264</v>
      </c>
      <c r="E751" s="138"/>
      <c r="F751" s="130">
        <v>16</v>
      </c>
      <c r="G751" s="130">
        <v>16</v>
      </c>
      <c r="H751" s="144">
        <f t="shared" si="11"/>
        <v>100</v>
      </c>
    </row>
    <row r="752" spans="1:8" ht="12.75" outlineLevel="7">
      <c r="A752" s="138" t="s">
        <v>1637</v>
      </c>
      <c r="B752" s="143" t="s">
        <v>272</v>
      </c>
      <c r="C752" s="138" t="s">
        <v>478</v>
      </c>
      <c r="D752" s="138" t="s">
        <v>273</v>
      </c>
      <c r="E752" s="138"/>
      <c r="F752" s="130">
        <v>16</v>
      </c>
      <c r="G752" s="130">
        <v>16</v>
      </c>
      <c r="H752" s="144">
        <f t="shared" si="11"/>
        <v>100</v>
      </c>
    </row>
    <row r="753" spans="1:8" ht="12.75" outlineLevel="7">
      <c r="A753" s="138" t="s">
        <v>1638</v>
      </c>
      <c r="B753" s="143" t="s">
        <v>198</v>
      </c>
      <c r="C753" s="138" t="s">
        <v>478</v>
      </c>
      <c r="D753" s="138" t="s">
        <v>273</v>
      </c>
      <c r="E753" s="138" t="s">
        <v>127</v>
      </c>
      <c r="F753" s="130">
        <v>16</v>
      </c>
      <c r="G753" s="130">
        <v>16</v>
      </c>
      <c r="H753" s="144">
        <f t="shared" si="11"/>
        <v>100</v>
      </c>
    </row>
    <row r="754" spans="1:8" ht="12.75" outlineLevel="7">
      <c r="A754" s="138" t="s">
        <v>1640</v>
      </c>
      <c r="B754" s="143" t="s">
        <v>128</v>
      </c>
      <c r="C754" s="138" t="s">
        <v>478</v>
      </c>
      <c r="D754" s="138" t="s">
        <v>273</v>
      </c>
      <c r="E754" s="138" t="s">
        <v>129</v>
      </c>
      <c r="F754" s="130">
        <v>16</v>
      </c>
      <c r="G754" s="130">
        <v>16</v>
      </c>
      <c r="H754" s="144">
        <f t="shared" si="11"/>
        <v>100</v>
      </c>
    </row>
    <row r="755" spans="1:8" ht="21.75">
      <c r="A755" s="140" t="s">
        <v>1641</v>
      </c>
      <c r="B755" s="141" t="s">
        <v>245</v>
      </c>
      <c r="C755" s="140" t="s">
        <v>489</v>
      </c>
      <c r="D755" s="140"/>
      <c r="E755" s="140"/>
      <c r="F755" s="128">
        <v>33</v>
      </c>
      <c r="G755" s="128">
        <v>0</v>
      </c>
      <c r="H755" s="142">
        <f t="shared" si="11"/>
        <v>0</v>
      </c>
    </row>
    <row r="756" spans="1:8" ht="33.75" outlineLevel="1">
      <c r="A756" s="138" t="s">
        <v>1642</v>
      </c>
      <c r="B756" s="143" t="s">
        <v>992</v>
      </c>
      <c r="C756" s="138" t="s">
        <v>993</v>
      </c>
      <c r="D756" s="138"/>
      <c r="E756" s="138"/>
      <c r="F756" s="130">
        <v>33</v>
      </c>
      <c r="G756" s="130">
        <v>0</v>
      </c>
      <c r="H756" s="144">
        <f t="shared" si="11"/>
        <v>0</v>
      </c>
    </row>
    <row r="757" spans="1:8" ht="78.75" outlineLevel="2">
      <c r="A757" s="138" t="s">
        <v>1643</v>
      </c>
      <c r="B757" s="143" t="s">
        <v>995</v>
      </c>
      <c r="C757" s="138" t="s">
        <v>996</v>
      </c>
      <c r="D757" s="138"/>
      <c r="E757" s="138"/>
      <c r="F757" s="130">
        <v>33</v>
      </c>
      <c r="G757" s="130">
        <v>0</v>
      </c>
      <c r="H757" s="144">
        <f t="shared" si="11"/>
        <v>0</v>
      </c>
    </row>
    <row r="758" spans="1:8" ht="22.5" outlineLevel="7">
      <c r="A758" s="138" t="s">
        <v>1644</v>
      </c>
      <c r="B758" s="143" t="s">
        <v>451</v>
      </c>
      <c r="C758" s="138" t="s">
        <v>996</v>
      </c>
      <c r="D758" s="138" t="s">
        <v>208</v>
      </c>
      <c r="E758" s="138"/>
      <c r="F758" s="130">
        <v>33</v>
      </c>
      <c r="G758" s="130">
        <v>0</v>
      </c>
      <c r="H758" s="144">
        <f t="shared" si="11"/>
        <v>0</v>
      </c>
    </row>
    <row r="759" spans="1:8" ht="22.5" outlineLevel="7">
      <c r="A759" s="138" t="s">
        <v>1645</v>
      </c>
      <c r="B759" s="143" t="s">
        <v>209</v>
      </c>
      <c r="C759" s="138" t="s">
        <v>996</v>
      </c>
      <c r="D759" s="138" t="s">
        <v>210</v>
      </c>
      <c r="E759" s="138"/>
      <c r="F759" s="130">
        <v>33</v>
      </c>
      <c r="G759" s="130">
        <v>0</v>
      </c>
      <c r="H759" s="144">
        <f t="shared" si="11"/>
        <v>0</v>
      </c>
    </row>
    <row r="760" spans="1:8" ht="12.75" outlineLevel="7">
      <c r="A760" s="138" t="s">
        <v>1646</v>
      </c>
      <c r="B760" s="143" t="s">
        <v>199</v>
      </c>
      <c r="C760" s="138" t="s">
        <v>996</v>
      </c>
      <c r="D760" s="138" t="s">
        <v>210</v>
      </c>
      <c r="E760" s="138" t="s">
        <v>26</v>
      </c>
      <c r="F760" s="130">
        <v>33</v>
      </c>
      <c r="G760" s="130">
        <v>0</v>
      </c>
      <c r="H760" s="144">
        <f t="shared" si="11"/>
        <v>0</v>
      </c>
    </row>
    <row r="761" spans="1:8" ht="12.75" outlineLevel="7">
      <c r="A761" s="138" t="s">
        <v>1647</v>
      </c>
      <c r="B761" s="143" t="s">
        <v>47</v>
      </c>
      <c r="C761" s="138" t="s">
        <v>996</v>
      </c>
      <c r="D761" s="138" t="s">
        <v>210</v>
      </c>
      <c r="E761" s="138" t="s">
        <v>48</v>
      </c>
      <c r="F761" s="130">
        <v>33</v>
      </c>
      <c r="G761" s="130">
        <v>0</v>
      </c>
      <c r="H761" s="144">
        <f t="shared" si="11"/>
        <v>0</v>
      </c>
    </row>
    <row r="762" spans="1:8" ht="21.75">
      <c r="A762" s="140" t="s">
        <v>1648</v>
      </c>
      <c r="B762" s="141" t="s">
        <v>274</v>
      </c>
      <c r="C762" s="140" t="s">
        <v>624</v>
      </c>
      <c r="D762" s="140"/>
      <c r="E762" s="140"/>
      <c r="F762" s="128">
        <v>120236.1</v>
      </c>
      <c r="G762" s="128">
        <v>120060.3</v>
      </c>
      <c r="H762" s="142">
        <f t="shared" si="11"/>
        <v>99.85378767275385</v>
      </c>
    </row>
    <row r="763" spans="1:8" ht="45" outlineLevel="1">
      <c r="A763" s="138" t="s">
        <v>1649</v>
      </c>
      <c r="B763" s="143" t="s">
        <v>282</v>
      </c>
      <c r="C763" s="138" t="s">
        <v>638</v>
      </c>
      <c r="D763" s="138"/>
      <c r="E763" s="138"/>
      <c r="F763" s="130">
        <v>113736</v>
      </c>
      <c r="G763" s="130">
        <v>113580</v>
      </c>
      <c r="H763" s="144">
        <f t="shared" si="11"/>
        <v>99.86284026165858</v>
      </c>
    </row>
    <row r="764" spans="1:8" ht="78.75" outlineLevel="2">
      <c r="A764" s="138" t="s">
        <v>1650</v>
      </c>
      <c r="B764" s="143" t="s">
        <v>283</v>
      </c>
      <c r="C764" s="138" t="s">
        <v>639</v>
      </c>
      <c r="D764" s="138"/>
      <c r="E764" s="138"/>
      <c r="F764" s="130">
        <v>18037.3</v>
      </c>
      <c r="G764" s="130">
        <v>18037.3</v>
      </c>
      <c r="H764" s="144">
        <f t="shared" si="11"/>
        <v>100</v>
      </c>
    </row>
    <row r="765" spans="1:8" ht="12.75" outlineLevel="7">
      <c r="A765" s="138" t="s">
        <v>1651</v>
      </c>
      <c r="B765" s="143" t="s">
        <v>249</v>
      </c>
      <c r="C765" s="138" t="s">
        <v>639</v>
      </c>
      <c r="D765" s="138" t="s">
        <v>38</v>
      </c>
      <c r="E765" s="138"/>
      <c r="F765" s="130">
        <v>18037.3</v>
      </c>
      <c r="G765" s="130">
        <v>18037.3</v>
      </c>
      <c r="H765" s="144">
        <f t="shared" si="11"/>
        <v>100</v>
      </c>
    </row>
    <row r="766" spans="1:8" ht="12.75" outlineLevel="7">
      <c r="A766" s="138" t="s">
        <v>1652</v>
      </c>
      <c r="B766" s="143" t="s">
        <v>65</v>
      </c>
      <c r="C766" s="138" t="s">
        <v>639</v>
      </c>
      <c r="D766" s="138" t="s">
        <v>284</v>
      </c>
      <c r="E766" s="138"/>
      <c r="F766" s="130">
        <v>18037.3</v>
      </c>
      <c r="G766" s="130">
        <v>18037.3</v>
      </c>
      <c r="H766" s="144">
        <f t="shared" si="11"/>
        <v>100</v>
      </c>
    </row>
    <row r="767" spans="1:8" ht="33.75" outlineLevel="7">
      <c r="A767" s="138" t="s">
        <v>1653</v>
      </c>
      <c r="B767" s="143" t="s">
        <v>443</v>
      </c>
      <c r="C767" s="138" t="s">
        <v>639</v>
      </c>
      <c r="D767" s="138" t="s">
        <v>284</v>
      </c>
      <c r="E767" s="138" t="s">
        <v>173</v>
      </c>
      <c r="F767" s="130">
        <v>18037.3</v>
      </c>
      <c r="G767" s="130">
        <v>18037.3</v>
      </c>
      <c r="H767" s="144">
        <f t="shared" si="11"/>
        <v>100</v>
      </c>
    </row>
    <row r="768" spans="1:8" ht="33.75" outlineLevel="7">
      <c r="A768" s="138" t="s">
        <v>1654</v>
      </c>
      <c r="B768" s="143" t="s">
        <v>444</v>
      </c>
      <c r="C768" s="138" t="s">
        <v>639</v>
      </c>
      <c r="D768" s="138" t="s">
        <v>284</v>
      </c>
      <c r="E768" s="138" t="s">
        <v>174</v>
      </c>
      <c r="F768" s="130">
        <v>18037.3</v>
      </c>
      <c r="G768" s="130">
        <v>18037.3</v>
      </c>
      <c r="H768" s="144">
        <f t="shared" si="11"/>
        <v>100</v>
      </c>
    </row>
    <row r="769" spans="1:8" ht="78.75" outlineLevel="2">
      <c r="A769" s="138" t="s">
        <v>1655</v>
      </c>
      <c r="B769" s="143" t="s">
        <v>285</v>
      </c>
      <c r="C769" s="138" t="s">
        <v>640</v>
      </c>
      <c r="D769" s="138"/>
      <c r="E769" s="138"/>
      <c r="F769" s="130">
        <v>52215.4</v>
      </c>
      <c r="G769" s="130">
        <v>52215.4</v>
      </c>
      <c r="H769" s="144">
        <f t="shared" si="11"/>
        <v>100</v>
      </c>
    </row>
    <row r="770" spans="1:8" ht="12.75" outlineLevel="7">
      <c r="A770" s="138" t="s">
        <v>1656</v>
      </c>
      <c r="B770" s="143" t="s">
        <v>249</v>
      </c>
      <c r="C770" s="138" t="s">
        <v>640</v>
      </c>
      <c r="D770" s="138" t="s">
        <v>38</v>
      </c>
      <c r="E770" s="138"/>
      <c r="F770" s="130">
        <v>52215.4</v>
      </c>
      <c r="G770" s="130">
        <v>52215.4</v>
      </c>
      <c r="H770" s="144">
        <f t="shared" si="11"/>
        <v>100</v>
      </c>
    </row>
    <row r="771" spans="1:8" ht="12.75" outlineLevel="7">
      <c r="A771" s="138" t="s">
        <v>1657</v>
      </c>
      <c r="B771" s="143" t="s">
        <v>65</v>
      </c>
      <c r="C771" s="138" t="s">
        <v>640</v>
      </c>
      <c r="D771" s="138" t="s">
        <v>284</v>
      </c>
      <c r="E771" s="138"/>
      <c r="F771" s="130">
        <v>52215.4</v>
      </c>
      <c r="G771" s="130">
        <v>52215.4</v>
      </c>
      <c r="H771" s="144">
        <f t="shared" si="11"/>
        <v>100</v>
      </c>
    </row>
    <row r="772" spans="1:8" ht="33.75" outlineLevel="7">
      <c r="A772" s="138" t="s">
        <v>1658</v>
      </c>
      <c r="B772" s="143" t="s">
        <v>443</v>
      </c>
      <c r="C772" s="138" t="s">
        <v>640</v>
      </c>
      <c r="D772" s="138" t="s">
        <v>284</v>
      </c>
      <c r="E772" s="138" t="s">
        <v>173</v>
      </c>
      <c r="F772" s="130">
        <v>52215.4</v>
      </c>
      <c r="G772" s="130">
        <v>52215.4</v>
      </c>
      <c r="H772" s="144">
        <f t="shared" si="11"/>
        <v>100</v>
      </c>
    </row>
    <row r="773" spans="1:8" ht="33.75" outlineLevel="7">
      <c r="A773" s="138" t="s">
        <v>1659</v>
      </c>
      <c r="B773" s="143" t="s">
        <v>444</v>
      </c>
      <c r="C773" s="138" t="s">
        <v>640</v>
      </c>
      <c r="D773" s="138" t="s">
        <v>284</v>
      </c>
      <c r="E773" s="138" t="s">
        <v>174</v>
      </c>
      <c r="F773" s="130">
        <v>52215.4</v>
      </c>
      <c r="G773" s="130">
        <v>52215.4</v>
      </c>
      <c r="H773" s="144">
        <f t="shared" si="11"/>
        <v>100</v>
      </c>
    </row>
    <row r="774" spans="1:8" ht="78.75" outlineLevel="2">
      <c r="A774" s="138" t="s">
        <v>1660</v>
      </c>
      <c r="B774" s="143" t="s">
        <v>286</v>
      </c>
      <c r="C774" s="138" t="s">
        <v>641</v>
      </c>
      <c r="D774" s="138"/>
      <c r="E774" s="138"/>
      <c r="F774" s="130">
        <v>43483.3</v>
      </c>
      <c r="G774" s="130">
        <v>43327.3</v>
      </c>
      <c r="H774" s="144">
        <f t="shared" si="11"/>
        <v>99.64124158010087</v>
      </c>
    </row>
    <row r="775" spans="1:8" ht="12.75" outlineLevel="7">
      <c r="A775" s="138" t="s">
        <v>1661</v>
      </c>
      <c r="B775" s="143" t="s">
        <v>249</v>
      </c>
      <c r="C775" s="138" t="s">
        <v>641</v>
      </c>
      <c r="D775" s="138" t="s">
        <v>38</v>
      </c>
      <c r="E775" s="138"/>
      <c r="F775" s="130">
        <v>43483.3</v>
      </c>
      <c r="G775" s="130">
        <v>43327.3</v>
      </c>
      <c r="H775" s="144">
        <f t="shared" si="11"/>
        <v>99.64124158010087</v>
      </c>
    </row>
    <row r="776" spans="1:8" ht="12.75" outlineLevel="7">
      <c r="A776" s="138" t="s">
        <v>1662</v>
      </c>
      <c r="B776" s="143" t="s">
        <v>64</v>
      </c>
      <c r="C776" s="138" t="s">
        <v>641</v>
      </c>
      <c r="D776" s="138" t="s">
        <v>250</v>
      </c>
      <c r="E776" s="138"/>
      <c r="F776" s="130">
        <v>43483.3</v>
      </c>
      <c r="G776" s="130">
        <v>43327.3</v>
      </c>
      <c r="H776" s="144">
        <f t="shared" si="11"/>
        <v>99.64124158010087</v>
      </c>
    </row>
    <row r="777" spans="1:8" ht="33.75" outlineLevel="7">
      <c r="A777" s="138" t="s">
        <v>1663</v>
      </c>
      <c r="B777" s="143" t="s">
        <v>443</v>
      </c>
      <c r="C777" s="138" t="s">
        <v>641</v>
      </c>
      <c r="D777" s="138" t="s">
        <v>250</v>
      </c>
      <c r="E777" s="138" t="s">
        <v>173</v>
      </c>
      <c r="F777" s="130">
        <v>43483.3</v>
      </c>
      <c r="G777" s="130">
        <v>43327.3</v>
      </c>
      <c r="H777" s="144">
        <f t="shared" si="11"/>
        <v>99.64124158010087</v>
      </c>
    </row>
    <row r="778" spans="1:8" ht="12.75" outlineLevel="7">
      <c r="A778" s="138" t="s">
        <v>1664</v>
      </c>
      <c r="B778" s="143" t="s">
        <v>445</v>
      </c>
      <c r="C778" s="138" t="s">
        <v>641</v>
      </c>
      <c r="D778" s="138" t="s">
        <v>250</v>
      </c>
      <c r="E778" s="138" t="s">
        <v>175</v>
      </c>
      <c r="F778" s="130">
        <v>43483.3</v>
      </c>
      <c r="G778" s="130">
        <v>43327.3</v>
      </c>
      <c r="H778" s="144">
        <f t="shared" si="11"/>
        <v>99.64124158010087</v>
      </c>
    </row>
    <row r="779" spans="1:8" ht="12.75" outlineLevel="1">
      <c r="A779" s="138" t="s">
        <v>1665</v>
      </c>
      <c r="B779" s="143" t="s">
        <v>1608</v>
      </c>
      <c r="C779" s="138" t="s">
        <v>1609</v>
      </c>
      <c r="D779" s="138"/>
      <c r="E779" s="138"/>
      <c r="F779" s="130">
        <v>0.9</v>
      </c>
      <c r="G779" s="130">
        <v>0.9</v>
      </c>
      <c r="H779" s="144">
        <f t="shared" si="11"/>
        <v>100</v>
      </c>
    </row>
    <row r="780" spans="1:8" ht="45" outlineLevel="2">
      <c r="A780" s="138" t="s">
        <v>1666</v>
      </c>
      <c r="B780" s="143" t="s">
        <v>1611</v>
      </c>
      <c r="C780" s="138" t="s">
        <v>1612</v>
      </c>
      <c r="D780" s="138"/>
      <c r="E780" s="138"/>
      <c r="F780" s="130">
        <v>0.9</v>
      </c>
      <c r="G780" s="130">
        <v>0.9</v>
      </c>
      <c r="H780" s="144">
        <f t="shared" si="11"/>
        <v>100</v>
      </c>
    </row>
    <row r="781" spans="1:8" ht="12.75" outlineLevel="7">
      <c r="A781" s="138" t="s">
        <v>1667</v>
      </c>
      <c r="B781" s="143" t="s">
        <v>1614</v>
      </c>
      <c r="C781" s="138" t="s">
        <v>1612</v>
      </c>
      <c r="D781" s="138" t="s">
        <v>1589</v>
      </c>
      <c r="E781" s="138"/>
      <c r="F781" s="130">
        <v>0.9</v>
      </c>
      <c r="G781" s="130">
        <v>0.9</v>
      </c>
      <c r="H781" s="144">
        <f t="shared" si="11"/>
        <v>100</v>
      </c>
    </row>
    <row r="782" spans="1:8" ht="12.75" outlineLevel="7">
      <c r="A782" s="138" t="s">
        <v>1668</v>
      </c>
      <c r="B782" s="143" t="s">
        <v>1616</v>
      </c>
      <c r="C782" s="138" t="s">
        <v>1612</v>
      </c>
      <c r="D782" s="138" t="s">
        <v>1617</v>
      </c>
      <c r="E782" s="138"/>
      <c r="F782" s="130">
        <v>0.9</v>
      </c>
      <c r="G782" s="130">
        <v>0.9</v>
      </c>
      <c r="H782" s="144">
        <f t="shared" si="11"/>
        <v>100</v>
      </c>
    </row>
    <row r="783" spans="1:8" ht="22.5" outlineLevel="7">
      <c r="A783" s="138" t="s">
        <v>1669</v>
      </c>
      <c r="B783" s="143" t="s">
        <v>850</v>
      </c>
      <c r="C783" s="138" t="s">
        <v>1612</v>
      </c>
      <c r="D783" s="138" t="s">
        <v>1617</v>
      </c>
      <c r="E783" s="138" t="s">
        <v>851</v>
      </c>
      <c r="F783" s="130">
        <v>0.9</v>
      </c>
      <c r="G783" s="130">
        <v>0.9</v>
      </c>
      <c r="H783" s="144">
        <f t="shared" si="11"/>
        <v>100</v>
      </c>
    </row>
    <row r="784" spans="1:8" ht="22.5" outlineLevel="7">
      <c r="A784" s="138" t="s">
        <v>1670</v>
      </c>
      <c r="B784" s="143" t="s">
        <v>852</v>
      </c>
      <c r="C784" s="138" t="s">
        <v>1612</v>
      </c>
      <c r="D784" s="138" t="s">
        <v>1617</v>
      </c>
      <c r="E784" s="138" t="s">
        <v>853</v>
      </c>
      <c r="F784" s="130">
        <v>0.9</v>
      </c>
      <c r="G784" s="130">
        <v>0.9</v>
      </c>
      <c r="H784" s="144">
        <f aca="true" t="shared" si="12" ref="H784:H847">G784/F784*100</f>
        <v>100</v>
      </c>
    </row>
    <row r="785" spans="1:8" ht="22.5" outlineLevel="1">
      <c r="A785" s="138" t="s">
        <v>1671</v>
      </c>
      <c r="B785" s="143" t="s">
        <v>275</v>
      </c>
      <c r="C785" s="138" t="s">
        <v>625</v>
      </c>
      <c r="D785" s="138"/>
      <c r="E785" s="138"/>
      <c r="F785" s="130">
        <v>6499.2</v>
      </c>
      <c r="G785" s="130">
        <v>6479.5</v>
      </c>
      <c r="H785" s="144">
        <f t="shared" si="12"/>
        <v>99.69688577055638</v>
      </c>
    </row>
    <row r="786" spans="1:8" ht="56.25" outlineLevel="2">
      <c r="A786" s="138" t="s">
        <v>1672</v>
      </c>
      <c r="B786" s="143" t="s">
        <v>276</v>
      </c>
      <c r="C786" s="138" t="s">
        <v>626</v>
      </c>
      <c r="D786" s="138"/>
      <c r="E786" s="138"/>
      <c r="F786" s="130">
        <v>6499.2</v>
      </c>
      <c r="G786" s="130">
        <v>6479.5</v>
      </c>
      <c r="H786" s="144">
        <f t="shared" si="12"/>
        <v>99.69688577055638</v>
      </c>
    </row>
    <row r="787" spans="1:8" ht="45" outlineLevel="7">
      <c r="A787" s="138" t="s">
        <v>1673</v>
      </c>
      <c r="B787" s="143" t="s">
        <v>205</v>
      </c>
      <c r="C787" s="138" t="s">
        <v>626</v>
      </c>
      <c r="D787" s="138" t="s">
        <v>206</v>
      </c>
      <c r="E787" s="138"/>
      <c r="F787" s="130">
        <v>5464.4</v>
      </c>
      <c r="G787" s="130">
        <v>5464.4</v>
      </c>
      <c r="H787" s="144">
        <f t="shared" si="12"/>
        <v>100</v>
      </c>
    </row>
    <row r="788" spans="1:8" ht="22.5" outlineLevel="7">
      <c r="A788" s="138" t="s">
        <v>1674</v>
      </c>
      <c r="B788" s="143" t="s">
        <v>207</v>
      </c>
      <c r="C788" s="138" t="s">
        <v>626</v>
      </c>
      <c r="D788" s="138" t="s">
        <v>99</v>
      </c>
      <c r="E788" s="138"/>
      <c r="F788" s="130">
        <v>5464.4</v>
      </c>
      <c r="G788" s="130">
        <v>5464.4</v>
      </c>
      <c r="H788" s="144">
        <f t="shared" si="12"/>
        <v>100</v>
      </c>
    </row>
    <row r="789" spans="1:8" ht="12.75" outlineLevel="7">
      <c r="A789" s="138" t="s">
        <v>1675</v>
      </c>
      <c r="B789" s="143" t="s">
        <v>195</v>
      </c>
      <c r="C789" s="138" t="s">
        <v>626</v>
      </c>
      <c r="D789" s="138" t="s">
        <v>99</v>
      </c>
      <c r="E789" s="138" t="s">
        <v>145</v>
      </c>
      <c r="F789" s="130">
        <v>5464.4</v>
      </c>
      <c r="G789" s="130">
        <v>5464.4</v>
      </c>
      <c r="H789" s="144">
        <f t="shared" si="12"/>
        <v>100</v>
      </c>
    </row>
    <row r="790" spans="1:8" ht="33.75" outlineLevel="7">
      <c r="A790" s="138" t="s">
        <v>1676</v>
      </c>
      <c r="B790" s="143" t="s">
        <v>59</v>
      </c>
      <c r="C790" s="138" t="s">
        <v>626</v>
      </c>
      <c r="D790" s="138" t="s">
        <v>99</v>
      </c>
      <c r="E790" s="138" t="s">
        <v>60</v>
      </c>
      <c r="F790" s="130">
        <v>5464.4</v>
      </c>
      <c r="G790" s="130">
        <v>5464.4</v>
      </c>
      <c r="H790" s="144">
        <f t="shared" si="12"/>
        <v>100</v>
      </c>
    </row>
    <row r="791" spans="1:8" ht="22.5" outlineLevel="7">
      <c r="A791" s="138" t="s">
        <v>1677</v>
      </c>
      <c r="B791" s="143" t="s">
        <v>451</v>
      </c>
      <c r="C791" s="138" t="s">
        <v>626</v>
      </c>
      <c r="D791" s="138" t="s">
        <v>208</v>
      </c>
      <c r="E791" s="138"/>
      <c r="F791" s="130">
        <v>1034.9</v>
      </c>
      <c r="G791" s="130">
        <v>1015.1</v>
      </c>
      <c r="H791" s="144">
        <f t="shared" si="12"/>
        <v>98.08677166876026</v>
      </c>
    </row>
    <row r="792" spans="1:8" ht="22.5" outlineLevel="7">
      <c r="A792" s="138" t="s">
        <v>1678</v>
      </c>
      <c r="B792" s="143" t="s">
        <v>209</v>
      </c>
      <c r="C792" s="138" t="s">
        <v>626</v>
      </c>
      <c r="D792" s="138" t="s">
        <v>210</v>
      </c>
      <c r="E792" s="138"/>
      <c r="F792" s="130">
        <v>1034.9</v>
      </c>
      <c r="G792" s="130">
        <v>1015.1</v>
      </c>
      <c r="H792" s="144">
        <f t="shared" si="12"/>
        <v>98.08677166876026</v>
      </c>
    </row>
    <row r="793" spans="1:8" ht="12.75" outlineLevel="7">
      <c r="A793" s="138" t="s">
        <v>1679</v>
      </c>
      <c r="B793" s="143" t="s">
        <v>195</v>
      </c>
      <c r="C793" s="138" t="s">
        <v>626</v>
      </c>
      <c r="D793" s="138" t="s">
        <v>210</v>
      </c>
      <c r="E793" s="138" t="s">
        <v>145</v>
      </c>
      <c r="F793" s="130">
        <v>1034.9</v>
      </c>
      <c r="G793" s="130">
        <v>1015.1</v>
      </c>
      <c r="H793" s="144">
        <f t="shared" si="12"/>
        <v>98.08677166876026</v>
      </c>
    </row>
    <row r="794" spans="1:8" ht="33.75" outlineLevel="7">
      <c r="A794" s="138" t="s">
        <v>1680</v>
      </c>
      <c r="B794" s="143" t="s">
        <v>59</v>
      </c>
      <c r="C794" s="138" t="s">
        <v>626</v>
      </c>
      <c r="D794" s="138" t="s">
        <v>210</v>
      </c>
      <c r="E794" s="138" t="s">
        <v>60</v>
      </c>
      <c r="F794" s="130">
        <v>1034.9</v>
      </c>
      <c r="G794" s="130">
        <v>1015.1</v>
      </c>
      <c r="H794" s="144">
        <f t="shared" si="12"/>
        <v>98.08677166876026</v>
      </c>
    </row>
    <row r="795" spans="1:8" ht="32.25">
      <c r="A795" s="140" t="s">
        <v>1681</v>
      </c>
      <c r="B795" s="141" t="s">
        <v>246</v>
      </c>
      <c r="C795" s="140" t="s">
        <v>490</v>
      </c>
      <c r="D795" s="140"/>
      <c r="E795" s="140"/>
      <c r="F795" s="128">
        <v>120</v>
      </c>
      <c r="G795" s="128">
        <v>66.5</v>
      </c>
      <c r="H795" s="142">
        <f t="shared" si="12"/>
        <v>55.41666666666667</v>
      </c>
    </row>
    <row r="796" spans="1:8" ht="12.75" outlineLevel="1">
      <c r="A796" s="138" t="s">
        <v>1682</v>
      </c>
      <c r="B796" s="143" t="s">
        <v>217</v>
      </c>
      <c r="C796" s="138" t="s">
        <v>491</v>
      </c>
      <c r="D796" s="138"/>
      <c r="E796" s="138"/>
      <c r="F796" s="130">
        <v>120</v>
      </c>
      <c r="G796" s="130">
        <v>66.5</v>
      </c>
      <c r="H796" s="144">
        <f t="shared" si="12"/>
        <v>55.41666666666667</v>
      </c>
    </row>
    <row r="797" spans="1:8" ht="56.25" outlineLevel="2">
      <c r="A797" s="138" t="s">
        <v>1683</v>
      </c>
      <c r="B797" s="143" t="s">
        <v>492</v>
      </c>
      <c r="C797" s="138" t="s">
        <v>493</v>
      </c>
      <c r="D797" s="138"/>
      <c r="E797" s="138"/>
      <c r="F797" s="130">
        <v>120</v>
      </c>
      <c r="G797" s="130">
        <v>66.5</v>
      </c>
      <c r="H797" s="144">
        <f t="shared" si="12"/>
        <v>55.41666666666667</v>
      </c>
    </row>
    <row r="798" spans="1:8" ht="22.5" outlineLevel="7">
      <c r="A798" s="138" t="s">
        <v>1684</v>
      </c>
      <c r="B798" s="143" t="s">
        <v>451</v>
      </c>
      <c r="C798" s="138" t="s">
        <v>493</v>
      </c>
      <c r="D798" s="138" t="s">
        <v>208</v>
      </c>
      <c r="E798" s="138"/>
      <c r="F798" s="130">
        <v>120</v>
      </c>
      <c r="G798" s="130">
        <v>66.5</v>
      </c>
      <c r="H798" s="144">
        <f t="shared" si="12"/>
        <v>55.41666666666667</v>
      </c>
    </row>
    <row r="799" spans="1:8" ht="22.5" outlineLevel="7">
      <c r="A799" s="138" t="s">
        <v>1685</v>
      </c>
      <c r="B799" s="143" t="s">
        <v>209</v>
      </c>
      <c r="C799" s="138" t="s">
        <v>493</v>
      </c>
      <c r="D799" s="138" t="s">
        <v>210</v>
      </c>
      <c r="E799" s="138"/>
      <c r="F799" s="130">
        <v>120</v>
      </c>
      <c r="G799" s="130">
        <v>66.5</v>
      </c>
      <c r="H799" s="144">
        <f t="shared" si="12"/>
        <v>55.41666666666667</v>
      </c>
    </row>
    <row r="800" spans="1:8" ht="12.75" outlineLevel="7">
      <c r="A800" s="138" t="s">
        <v>1686</v>
      </c>
      <c r="B800" s="143" t="s">
        <v>198</v>
      </c>
      <c r="C800" s="138" t="s">
        <v>493</v>
      </c>
      <c r="D800" s="138" t="s">
        <v>210</v>
      </c>
      <c r="E800" s="138" t="s">
        <v>127</v>
      </c>
      <c r="F800" s="130">
        <v>120</v>
      </c>
      <c r="G800" s="130">
        <v>66.5</v>
      </c>
      <c r="H800" s="144">
        <f t="shared" si="12"/>
        <v>55.41666666666667</v>
      </c>
    </row>
    <row r="801" spans="1:8" ht="12.75" outlineLevel="7">
      <c r="A801" s="138" t="s">
        <v>1687</v>
      </c>
      <c r="B801" s="143" t="s">
        <v>24</v>
      </c>
      <c r="C801" s="138" t="s">
        <v>493</v>
      </c>
      <c r="D801" s="138" t="s">
        <v>210</v>
      </c>
      <c r="E801" s="138" t="s">
        <v>25</v>
      </c>
      <c r="F801" s="130">
        <v>120</v>
      </c>
      <c r="G801" s="130">
        <v>66.5</v>
      </c>
      <c r="H801" s="144">
        <f t="shared" si="12"/>
        <v>55.41666666666667</v>
      </c>
    </row>
    <row r="802" spans="1:8" ht="21.75">
      <c r="A802" s="140" t="s">
        <v>1688</v>
      </c>
      <c r="B802" s="141" t="s">
        <v>203</v>
      </c>
      <c r="C802" s="140" t="s">
        <v>447</v>
      </c>
      <c r="D802" s="140"/>
      <c r="E802" s="140"/>
      <c r="F802" s="128">
        <v>3242.8</v>
      </c>
      <c r="G802" s="128">
        <v>2969.8</v>
      </c>
      <c r="H802" s="142">
        <f t="shared" si="12"/>
        <v>91.58134945109165</v>
      </c>
    </row>
    <row r="803" spans="1:8" ht="22.5" outlineLevel="1">
      <c r="A803" s="138" t="s">
        <v>1689</v>
      </c>
      <c r="B803" s="143" t="s">
        <v>204</v>
      </c>
      <c r="C803" s="138" t="s">
        <v>448</v>
      </c>
      <c r="D803" s="138"/>
      <c r="E803" s="138"/>
      <c r="F803" s="130">
        <v>3242.8</v>
      </c>
      <c r="G803" s="130">
        <v>2969.8</v>
      </c>
      <c r="H803" s="144">
        <f t="shared" si="12"/>
        <v>91.58134945109165</v>
      </c>
    </row>
    <row r="804" spans="1:8" ht="33.75" outlineLevel="2">
      <c r="A804" s="138" t="s">
        <v>1690</v>
      </c>
      <c r="B804" s="143" t="s">
        <v>449</v>
      </c>
      <c r="C804" s="138" t="s">
        <v>450</v>
      </c>
      <c r="D804" s="138"/>
      <c r="E804" s="138"/>
      <c r="F804" s="130">
        <v>1416.1</v>
      </c>
      <c r="G804" s="130">
        <v>1204.4</v>
      </c>
      <c r="H804" s="144">
        <f t="shared" si="12"/>
        <v>85.05049078454913</v>
      </c>
    </row>
    <row r="805" spans="1:8" ht="45" outlineLevel="7">
      <c r="A805" s="138" t="s">
        <v>1691</v>
      </c>
      <c r="B805" s="143" t="s">
        <v>205</v>
      </c>
      <c r="C805" s="138" t="s">
        <v>450</v>
      </c>
      <c r="D805" s="138" t="s">
        <v>206</v>
      </c>
      <c r="E805" s="138"/>
      <c r="F805" s="130">
        <v>1035.8</v>
      </c>
      <c r="G805" s="130">
        <v>990.5</v>
      </c>
      <c r="H805" s="144">
        <f t="shared" si="12"/>
        <v>95.62656883568256</v>
      </c>
    </row>
    <row r="806" spans="1:8" ht="22.5" outlineLevel="7">
      <c r="A806" s="138" t="s">
        <v>1692</v>
      </c>
      <c r="B806" s="143" t="s">
        <v>207</v>
      </c>
      <c r="C806" s="138" t="s">
        <v>450</v>
      </c>
      <c r="D806" s="138" t="s">
        <v>99</v>
      </c>
      <c r="E806" s="138"/>
      <c r="F806" s="130">
        <v>1035.8</v>
      </c>
      <c r="G806" s="130">
        <v>990.5</v>
      </c>
      <c r="H806" s="144">
        <f t="shared" si="12"/>
        <v>95.62656883568256</v>
      </c>
    </row>
    <row r="807" spans="1:8" ht="12.75" outlineLevel="7">
      <c r="A807" s="138" t="s">
        <v>1693</v>
      </c>
      <c r="B807" s="143" t="s">
        <v>195</v>
      </c>
      <c r="C807" s="138" t="s">
        <v>450</v>
      </c>
      <c r="D807" s="138" t="s">
        <v>99</v>
      </c>
      <c r="E807" s="138" t="s">
        <v>145</v>
      </c>
      <c r="F807" s="130">
        <v>1035.8</v>
      </c>
      <c r="G807" s="130">
        <v>990.5</v>
      </c>
      <c r="H807" s="144">
        <f t="shared" si="12"/>
        <v>95.62656883568256</v>
      </c>
    </row>
    <row r="808" spans="1:8" ht="33.75" outlineLevel="7">
      <c r="A808" s="138" t="s">
        <v>1694</v>
      </c>
      <c r="B808" s="143" t="s">
        <v>39</v>
      </c>
      <c r="C808" s="138" t="s">
        <v>450</v>
      </c>
      <c r="D808" s="138" t="s">
        <v>99</v>
      </c>
      <c r="E808" s="138" t="s">
        <v>40</v>
      </c>
      <c r="F808" s="130">
        <v>1035.8</v>
      </c>
      <c r="G808" s="130">
        <v>990.5</v>
      </c>
      <c r="H808" s="144">
        <f t="shared" si="12"/>
        <v>95.62656883568256</v>
      </c>
    </row>
    <row r="809" spans="1:8" ht="22.5" outlineLevel="7">
      <c r="A809" s="138" t="s">
        <v>1695</v>
      </c>
      <c r="B809" s="143" t="s">
        <v>451</v>
      </c>
      <c r="C809" s="138" t="s">
        <v>450</v>
      </c>
      <c r="D809" s="138" t="s">
        <v>208</v>
      </c>
      <c r="E809" s="138"/>
      <c r="F809" s="130">
        <v>380.4</v>
      </c>
      <c r="G809" s="130">
        <v>213.8</v>
      </c>
      <c r="H809" s="144">
        <f t="shared" si="12"/>
        <v>56.203995793901164</v>
      </c>
    </row>
    <row r="810" spans="1:8" ht="22.5" outlineLevel="7">
      <c r="A810" s="138" t="s">
        <v>1696</v>
      </c>
      <c r="B810" s="143" t="s">
        <v>209</v>
      </c>
      <c r="C810" s="138" t="s">
        <v>450</v>
      </c>
      <c r="D810" s="138" t="s">
        <v>210</v>
      </c>
      <c r="E810" s="138"/>
      <c r="F810" s="130">
        <v>380.4</v>
      </c>
      <c r="G810" s="130">
        <v>213.8</v>
      </c>
      <c r="H810" s="144">
        <f t="shared" si="12"/>
        <v>56.203995793901164</v>
      </c>
    </row>
    <row r="811" spans="1:8" ht="12.75" outlineLevel="7">
      <c r="A811" s="138" t="s">
        <v>1697</v>
      </c>
      <c r="B811" s="143" t="s">
        <v>195</v>
      </c>
      <c r="C811" s="138" t="s">
        <v>450</v>
      </c>
      <c r="D811" s="138" t="s">
        <v>210</v>
      </c>
      <c r="E811" s="138" t="s">
        <v>145</v>
      </c>
      <c r="F811" s="130">
        <v>380.4</v>
      </c>
      <c r="G811" s="130">
        <v>213.8</v>
      </c>
      <c r="H811" s="144">
        <f t="shared" si="12"/>
        <v>56.203995793901164</v>
      </c>
    </row>
    <row r="812" spans="1:8" ht="33.75" outlineLevel="7">
      <c r="A812" s="138" t="s">
        <v>1698</v>
      </c>
      <c r="B812" s="143" t="s">
        <v>39</v>
      </c>
      <c r="C812" s="138" t="s">
        <v>450</v>
      </c>
      <c r="D812" s="138" t="s">
        <v>210</v>
      </c>
      <c r="E812" s="138" t="s">
        <v>40</v>
      </c>
      <c r="F812" s="130">
        <v>380.4</v>
      </c>
      <c r="G812" s="130">
        <v>213.8</v>
      </c>
      <c r="H812" s="144">
        <f t="shared" si="12"/>
        <v>56.203995793901164</v>
      </c>
    </row>
    <row r="813" spans="1:8" ht="33.75" outlineLevel="2">
      <c r="A813" s="138" t="s">
        <v>1699</v>
      </c>
      <c r="B813" s="143" t="s">
        <v>211</v>
      </c>
      <c r="C813" s="138" t="s">
        <v>453</v>
      </c>
      <c r="D813" s="138"/>
      <c r="E813" s="138"/>
      <c r="F813" s="130">
        <v>790.1</v>
      </c>
      <c r="G813" s="130">
        <v>747.1</v>
      </c>
      <c r="H813" s="144">
        <f t="shared" si="12"/>
        <v>94.557650930262</v>
      </c>
    </row>
    <row r="814" spans="1:8" ht="45" outlineLevel="7">
      <c r="A814" s="138" t="s">
        <v>225</v>
      </c>
      <c r="B814" s="143" t="s">
        <v>205</v>
      </c>
      <c r="C814" s="138" t="s">
        <v>453</v>
      </c>
      <c r="D814" s="138" t="s">
        <v>206</v>
      </c>
      <c r="E814" s="138"/>
      <c r="F814" s="130">
        <v>775.1</v>
      </c>
      <c r="G814" s="130">
        <v>732.1</v>
      </c>
      <c r="H814" s="144">
        <f t="shared" si="12"/>
        <v>94.45232873177655</v>
      </c>
    </row>
    <row r="815" spans="1:8" ht="22.5" outlineLevel="7">
      <c r="A815" s="138" t="s">
        <v>1700</v>
      </c>
      <c r="B815" s="143" t="s">
        <v>207</v>
      </c>
      <c r="C815" s="138" t="s">
        <v>453</v>
      </c>
      <c r="D815" s="138" t="s">
        <v>99</v>
      </c>
      <c r="E815" s="138"/>
      <c r="F815" s="130">
        <v>775.1</v>
      </c>
      <c r="G815" s="130">
        <v>732.1</v>
      </c>
      <c r="H815" s="144">
        <f t="shared" si="12"/>
        <v>94.45232873177655</v>
      </c>
    </row>
    <row r="816" spans="1:8" ht="12.75" outlineLevel="7">
      <c r="A816" s="138" t="s">
        <v>1701</v>
      </c>
      <c r="B816" s="143" t="s">
        <v>195</v>
      </c>
      <c r="C816" s="138" t="s">
        <v>453</v>
      </c>
      <c r="D816" s="138" t="s">
        <v>99</v>
      </c>
      <c r="E816" s="138" t="s">
        <v>145</v>
      </c>
      <c r="F816" s="130">
        <v>775.1</v>
      </c>
      <c r="G816" s="130">
        <v>732.1</v>
      </c>
      <c r="H816" s="144">
        <f t="shared" si="12"/>
        <v>94.45232873177655</v>
      </c>
    </row>
    <row r="817" spans="1:8" ht="33.75" outlineLevel="7">
      <c r="A817" s="138" t="s">
        <v>1702</v>
      </c>
      <c r="B817" s="143" t="s">
        <v>59</v>
      </c>
      <c r="C817" s="138" t="s">
        <v>453</v>
      </c>
      <c r="D817" s="138" t="s">
        <v>99</v>
      </c>
      <c r="E817" s="138" t="s">
        <v>60</v>
      </c>
      <c r="F817" s="130">
        <v>775.1</v>
      </c>
      <c r="G817" s="130">
        <v>732.1</v>
      </c>
      <c r="H817" s="144">
        <f t="shared" si="12"/>
        <v>94.45232873177655</v>
      </c>
    </row>
    <row r="818" spans="1:8" ht="22.5" outlineLevel="7">
      <c r="A818" s="138" t="s">
        <v>1703</v>
      </c>
      <c r="B818" s="143" t="s">
        <v>451</v>
      </c>
      <c r="C818" s="138" t="s">
        <v>453</v>
      </c>
      <c r="D818" s="138" t="s">
        <v>208</v>
      </c>
      <c r="E818" s="138"/>
      <c r="F818" s="130">
        <v>15</v>
      </c>
      <c r="G818" s="130">
        <v>15</v>
      </c>
      <c r="H818" s="144">
        <f t="shared" si="12"/>
        <v>100</v>
      </c>
    </row>
    <row r="819" spans="1:8" ht="22.5" outlineLevel="7">
      <c r="A819" s="138" t="s">
        <v>1704</v>
      </c>
      <c r="B819" s="143" t="s">
        <v>209</v>
      </c>
      <c r="C819" s="138" t="s">
        <v>453</v>
      </c>
      <c r="D819" s="138" t="s">
        <v>210</v>
      </c>
      <c r="E819" s="138"/>
      <c r="F819" s="130">
        <v>15</v>
      </c>
      <c r="G819" s="130">
        <v>15</v>
      </c>
      <c r="H819" s="144">
        <f t="shared" si="12"/>
        <v>100</v>
      </c>
    </row>
    <row r="820" spans="1:8" ht="12.75" outlineLevel="7">
      <c r="A820" s="138" t="s">
        <v>1705</v>
      </c>
      <c r="B820" s="143" t="s">
        <v>195</v>
      </c>
      <c r="C820" s="138" t="s">
        <v>453</v>
      </c>
      <c r="D820" s="138" t="s">
        <v>210</v>
      </c>
      <c r="E820" s="138" t="s">
        <v>145</v>
      </c>
      <c r="F820" s="130">
        <v>15</v>
      </c>
      <c r="G820" s="130">
        <v>15</v>
      </c>
      <c r="H820" s="144">
        <f t="shared" si="12"/>
        <v>100</v>
      </c>
    </row>
    <row r="821" spans="1:8" ht="33.75" outlineLevel="7">
      <c r="A821" s="138" t="s">
        <v>1706</v>
      </c>
      <c r="B821" s="143" t="s">
        <v>59</v>
      </c>
      <c r="C821" s="138" t="s">
        <v>453</v>
      </c>
      <c r="D821" s="138" t="s">
        <v>210</v>
      </c>
      <c r="E821" s="138" t="s">
        <v>60</v>
      </c>
      <c r="F821" s="130">
        <v>15</v>
      </c>
      <c r="G821" s="130">
        <v>15</v>
      </c>
      <c r="H821" s="144">
        <f t="shared" si="12"/>
        <v>100</v>
      </c>
    </row>
    <row r="822" spans="1:8" ht="33.75" outlineLevel="2">
      <c r="A822" s="138" t="s">
        <v>1707</v>
      </c>
      <c r="B822" s="143" t="s">
        <v>341</v>
      </c>
      <c r="C822" s="138" t="s">
        <v>452</v>
      </c>
      <c r="D822" s="138"/>
      <c r="E822" s="138"/>
      <c r="F822" s="130">
        <v>1036.6</v>
      </c>
      <c r="G822" s="130">
        <v>1018.4</v>
      </c>
      <c r="H822" s="144">
        <f t="shared" si="12"/>
        <v>98.24426008103416</v>
      </c>
    </row>
    <row r="823" spans="1:8" ht="45" outlineLevel="7">
      <c r="A823" s="138" t="s">
        <v>1708</v>
      </c>
      <c r="B823" s="143" t="s">
        <v>205</v>
      </c>
      <c r="C823" s="138" t="s">
        <v>452</v>
      </c>
      <c r="D823" s="138" t="s">
        <v>206</v>
      </c>
      <c r="E823" s="138"/>
      <c r="F823" s="130">
        <v>1036.6</v>
      </c>
      <c r="G823" s="130">
        <v>1018.4</v>
      </c>
      <c r="H823" s="144">
        <f t="shared" si="12"/>
        <v>98.24426008103416</v>
      </c>
    </row>
    <row r="824" spans="1:8" ht="22.5" outlineLevel="7">
      <c r="A824" s="138" t="s">
        <v>236</v>
      </c>
      <c r="B824" s="143" t="s">
        <v>207</v>
      </c>
      <c r="C824" s="138" t="s">
        <v>452</v>
      </c>
      <c r="D824" s="138" t="s">
        <v>99</v>
      </c>
      <c r="E824" s="138"/>
      <c r="F824" s="130">
        <v>1036.6</v>
      </c>
      <c r="G824" s="130">
        <v>1018.4</v>
      </c>
      <c r="H824" s="144">
        <f t="shared" si="12"/>
        <v>98.24426008103416</v>
      </c>
    </row>
    <row r="825" spans="1:8" ht="12.75" outlineLevel="7">
      <c r="A825" s="138" t="s">
        <v>1709</v>
      </c>
      <c r="B825" s="143" t="s">
        <v>195</v>
      </c>
      <c r="C825" s="138" t="s">
        <v>452</v>
      </c>
      <c r="D825" s="138" t="s">
        <v>99</v>
      </c>
      <c r="E825" s="138" t="s">
        <v>145</v>
      </c>
      <c r="F825" s="130">
        <v>1036.6</v>
      </c>
      <c r="G825" s="130">
        <v>1018.4</v>
      </c>
      <c r="H825" s="144">
        <f t="shared" si="12"/>
        <v>98.24426008103416</v>
      </c>
    </row>
    <row r="826" spans="1:8" ht="33.75" outlineLevel="7">
      <c r="A826" s="138" t="s">
        <v>1710</v>
      </c>
      <c r="B826" s="143" t="s">
        <v>39</v>
      </c>
      <c r="C826" s="138" t="s">
        <v>452</v>
      </c>
      <c r="D826" s="138" t="s">
        <v>99</v>
      </c>
      <c r="E826" s="138" t="s">
        <v>40</v>
      </c>
      <c r="F826" s="130">
        <v>1036.6</v>
      </c>
      <c r="G826" s="130">
        <v>1018.4</v>
      </c>
      <c r="H826" s="144">
        <f t="shared" si="12"/>
        <v>98.24426008103416</v>
      </c>
    </row>
    <row r="827" spans="1:8" ht="21.75">
      <c r="A827" s="140" t="s">
        <v>1711</v>
      </c>
      <c r="B827" s="141" t="s">
        <v>220</v>
      </c>
      <c r="C827" s="140" t="s">
        <v>454</v>
      </c>
      <c r="D827" s="140"/>
      <c r="E827" s="140"/>
      <c r="F827" s="128">
        <v>87857.7</v>
      </c>
      <c r="G827" s="128">
        <v>81399.4</v>
      </c>
      <c r="H827" s="142">
        <f t="shared" si="12"/>
        <v>92.64913604612913</v>
      </c>
    </row>
    <row r="828" spans="1:8" ht="12.75" outlineLevel="1">
      <c r="A828" s="138" t="s">
        <v>1712</v>
      </c>
      <c r="B828" s="143" t="s">
        <v>221</v>
      </c>
      <c r="C828" s="138" t="s">
        <v>455</v>
      </c>
      <c r="D828" s="138"/>
      <c r="E828" s="138"/>
      <c r="F828" s="130">
        <v>48236.9</v>
      </c>
      <c r="G828" s="130">
        <v>43375.6</v>
      </c>
      <c r="H828" s="144">
        <f t="shared" si="12"/>
        <v>89.92203064458951</v>
      </c>
    </row>
    <row r="829" spans="1:8" ht="56.25" outlineLevel="2">
      <c r="A829" s="138" t="s">
        <v>1713</v>
      </c>
      <c r="B829" s="143" t="s">
        <v>343</v>
      </c>
      <c r="C829" s="138" t="s">
        <v>464</v>
      </c>
      <c r="D829" s="138"/>
      <c r="E829" s="138"/>
      <c r="F829" s="130">
        <v>466.1</v>
      </c>
      <c r="G829" s="130">
        <v>466.1</v>
      </c>
      <c r="H829" s="144">
        <f t="shared" si="12"/>
        <v>100</v>
      </c>
    </row>
    <row r="830" spans="1:8" ht="45" outlineLevel="7">
      <c r="A830" s="138" t="s">
        <v>1714</v>
      </c>
      <c r="B830" s="143" t="s">
        <v>205</v>
      </c>
      <c r="C830" s="138" t="s">
        <v>464</v>
      </c>
      <c r="D830" s="138" t="s">
        <v>206</v>
      </c>
      <c r="E830" s="138"/>
      <c r="F830" s="130">
        <v>466.1</v>
      </c>
      <c r="G830" s="130">
        <v>466.1</v>
      </c>
      <c r="H830" s="144">
        <f t="shared" si="12"/>
        <v>100</v>
      </c>
    </row>
    <row r="831" spans="1:8" ht="12.75" outlineLevel="7">
      <c r="A831" s="138" t="s">
        <v>1715</v>
      </c>
      <c r="B831" s="143" t="s">
        <v>251</v>
      </c>
      <c r="C831" s="138" t="s">
        <v>464</v>
      </c>
      <c r="D831" s="138" t="s">
        <v>120</v>
      </c>
      <c r="E831" s="138"/>
      <c r="F831" s="130">
        <v>371.1</v>
      </c>
      <c r="G831" s="130">
        <v>371.1</v>
      </c>
      <c r="H831" s="144">
        <f t="shared" si="12"/>
        <v>100</v>
      </c>
    </row>
    <row r="832" spans="1:8" ht="12.75" outlineLevel="7">
      <c r="A832" s="138" t="s">
        <v>1716</v>
      </c>
      <c r="B832" s="143" t="s">
        <v>195</v>
      </c>
      <c r="C832" s="138" t="s">
        <v>464</v>
      </c>
      <c r="D832" s="138" t="s">
        <v>120</v>
      </c>
      <c r="E832" s="138" t="s">
        <v>145</v>
      </c>
      <c r="F832" s="130">
        <v>371.1</v>
      </c>
      <c r="G832" s="130">
        <v>371.1</v>
      </c>
      <c r="H832" s="144">
        <f t="shared" si="12"/>
        <v>100</v>
      </c>
    </row>
    <row r="833" spans="1:8" ht="12.75" outlineLevel="7">
      <c r="A833" s="138" t="s">
        <v>1717</v>
      </c>
      <c r="B833" s="143" t="s">
        <v>126</v>
      </c>
      <c r="C833" s="138" t="s">
        <v>464</v>
      </c>
      <c r="D833" s="138" t="s">
        <v>120</v>
      </c>
      <c r="E833" s="138" t="s">
        <v>43</v>
      </c>
      <c r="F833" s="130">
        <v>371.1</v>
      </c>
      <c r="G833" s="130">
        <v>371.1</v>
      </c>
      <c r="H833" s="144">
        <f t="shared" si="12"/>
        <v>100</v>
      </c>
    </row>
    <row r="834" spans="1:8" ht="22.5" outlineLevel="7">
      <c r="A834" s="138" t="s">
        <v>1718</v>
      </c>
      <c r="B834" s="143" t="s">
        <v>207</v>
      </c>
      <c r="C834" s="138" t="s">
        <v>464</v>
      </c>
      <c r="D834" s="138" t="s">
        <v>99</v>
      </c>
      <c r="E834" s="138"/>
      <c r="F834" s="130">
        <v>95</v>
      </c>
      <c r="G834" s="130">
        <v>95</v>
      </c>
      <c r="H834" s="144">
        <f t="shared" si="12"/>
        <v>100</v>
      </c>
    </row>
    <row r="835" spans="1:8" ht="12.75" outlineLevel="7">
      <c r="A835" s="138" t="s">
        <v>1719</v>
      </c>
      <c r="B835" s="143" t="s">
        <v>195</v>
      </c>
      <c r="C835" s="138" t="s">
        <v>464</v>
      </c>
      <c r="D835" s="138" t="s">
        <v>99</v>
      </c>
      <c r="E835" s="138" t="s">
        <v>145</v>
      </c>
      <c r="F835" s="130">
        <v>95</v>
      </c>
      <c r="G835" s="130">
        <v>95</v>
      </c>
      <c r="H835" s="144">
        <f t="shared" si="12"/>
        <v>100</v>
      </c>
    </row>
    <row r="836" spans="1:8" ht="33.75" outlineLevel="7">
      <c r="A836" s="138" t="s">
        <v>1720</v>
      </c>
      <c r="B836" s="143" t="s">
        <v>196</v>
      </c>
      <c r="C836" s="138" t="s">
        <v>464</v>
      </c>
      <c r="D836" s="138" t="s">
        <v>99</v>
      </c>
      <c r="E836" s="138" t="s">
        <v>41</v>
      </c>
      <c r="F836" s="130">
        <v>95</v>
      </c>
      <c r="G836" s="130">
        <v>95</v>
      </c>
      <c r="H836" s="144">
        <f t="shared" si="12"/>
        <v>100</v>
      </c>
    </row>
    <row r="837" spans="1:8" ht="56.25" outlineLevel="2">
      <c r="A837" s="138" t="s">
        <v>1721</v>
      </c>
      <c r="B837" s="143" t="s">
        <v>231</v>
      </c>
      <c r="C837" s="138" t="s">
        <v>465</v>
      </c>
      <c r="D837" s="138"/>
      <c r="E837" s="138"/>
      <c r="F837" s="130">
        <v>40</v>
      </c>
      <c r="G837" s="130">
        <v>40</v>
      </c>
      <c r="H837" s="144">
        <f t="shared" si="12"/>
        <v>100</v>
      </c>
    </row>
    <row r="838" spans="1:8" ht="45" outlineLevel="7">
      <c r="A838" s="138" t="s">
        <v>1722</v>
      </c>
      <c r="B838" s="143" t="s">
        <v>205</v>
      </c>
      <c r="C838" s="138" t="s">
        <v>465</v>
      </c>
      <c r="D838" s="138" t="s">
        <v>206</v>
      </c>
      <c r="E838" s="138"/>
      <c r="F838" s="130">
        <v>37.5</v>
      </c>
      <c r="G838" s="130">
        <v>37.5</v>
      </c>
      <c r="H838" s="144">
        <f t="shared" si="12"/>
        <v>100</v>
      </c>
    </row>
    <row r="839" spans="1:8" ht="22.5" outlineLevel="7">
      <c r="A839" s="138" t="s">
        <v>1723</v>
      </c>
      <c r="B839" s="143" t="s">
        <v>207</v>
      </c>
      <c r="C839" s="138" t="s">
        <v>465</v>
      </c>
      <c r="D839" s="138" t="s">
        <v>99</v>
      </c>
      <c r="E839" s="138"/>
      <c r="F839" s="130">
        <v>37.5</v>
      </c>
      <c r="G839" s="130">
        <v>37.5</v>
      </c>
      <c r="H839" s="144">
        <f t="shared" si="12"/>
        <v>100</v>
      </c>
    </row>
    <row r="840" spans="1:8" ht="12.75" outlineLevel="7">
      <c r="A840" s="138" t="s">
        <v>1724</v>
      </c>
      <c r="B840" s="143" t="s">
        <v>195</v>
      </c>
      <c r="C840" s="138" t="s">
        <v>465</v>
      </c>
      <c r="D840" s="138" t="s">
        <v>99</v>
      </c>
      <c r="E840" s="138" t="s">
        <v>145</v>
      </c>
      <c r="F840" s="130">
        <v>37.5</v>
      </c>
      <c r="G840" s="130">
        <v>37.5</v>
      </c>
      <c r="H840" s="144">
        <f t="shared" si="12"/>
        <v>100</v>
      </c>
    </row>
    <row r="841" spans="1:8" ht="33.75" outlineLevel="7">
      <c r="A841" s="138" t="s">
        <v>1725</v>
      </c>
      <c r="B841" s="143" t="s">
        <v>196</v>
      </c>
      <c r="C841" s="138" t="s">
        <v>465</v>
      </c>
      <c r="D841" s="138" t="s">
        <v>99</v>
      </c>
      <c r="E841" s="138" t="s">
        <v>41</v>
      </c>
      <c r="F841" s="130">
        <v>37.5</v>
      </c>
      <c r="G841" s="130">
        <v>37.5</v>
      </c>
      <c r="H841" s="144">
        <f t="shared" si="12"/>
        <v>100</v>
      </c>
    </row>
    <row r="842" spans="1:8" ht="22.5" outlineLevel="7">
      <c r="A842" s="138" t="s">
        <v>1726</v>
      </c>
      <c r="B842" s="143" t="s">
        <v>451</v>
      </c>
      <c r="C842" s="138" t="s">
        <v>465</v>
      </c>
      <c r="D842" s="138" t="s">
        <v>208</v>
      </c>
      <c r="E842" s="138"/>
      <c r="F842" s="130">
        <v>2.5</v>
      </c>
      <c r="G842" s="130">
        <v>2.5</v>
      </c>
      <c r="H842" s="144">
        <f t="shared" si="12"/>
        <v>100</v>
      </c>
    </row>
    <row r="843" spans="1:8" ht="22.5" outlineLevel="7">
      <c r="A843" s="138" t="s">
        <v>1727</v>
      </c>
      <c r="B843" s="143" t="s">
        <v>209</v>
      </c>
      <c r="C843" s="138" t="s">
        <v>465</v>
      </c>
      <c r="D843" s="138" t="s">
        <v>210</v>
      </c>
      <c r="E843" s="138"/>
      <c r="F843" s="130">
        <v>2.5</v>
      </c>
      <c r="G843" s="130">
        <v>2.5</v>
      </c>
      <c r="H843" s="144">
        <f t="shared" si="12"/>
        <v>100</v>
      </c>
    </row>
    <row r="844" spans="1:8" ht="12.75" outlineLevel="7">
      <c r="A844" s="138" t="s">
        <v>233</v>
      </c>
      <c r="B844" s="143" t="s">
        <v>195</v>
      </c>
      <c r="C844" s="138" t="s">
        <v>465</v>
      </c>
      <c r="D844" s="138" t="s">
        <v>210</v>
      </c>
      <c r="E844" s="138" t="s">
        <v>145</v>
      </c>
      <c r="F844" s="130">
        <v>2.5</v>
      </c>
      <c r="G844" s="130">
        <v>2.5</v>
      </c>
      <c r="H844" s="144">
        <f t="shared" si="12"/>
        <v>100</v>
      </c>
    </row>
    <row r="845" spans="1:8" ht="33.75" outlineLevel="7">
      <c r="A845" s="138" t="s">
        <v>1728</v>
      </c>
      <c r="B845" s="143" t="s">
        <v>196</v>
      </c>
      <c r="C845" s="138" t="s">
        <v>465</v>
      </c>
      <c r="D845" s="138" t="s">
        <v>210</v>
      </c>
      <c r="E845" s="138" t="s">
        <v>41</v>
      </c>
      <c r="F845" s="130">
        <v>2.5</v>
      </c>
      <c r="G845" s="130">
        <v>2.5</v>
      </c>
      <c r="H845" s="144">
        <f t="shared" si="12"/>
        <v>100</v>
      </c>
    </row>
    <row r="846" spans="1:8" ht="45" outlineLevel="2">
      <c r="A846" s="138" t="s">
        <v>1729</v>
      </c>
      <c r="B846" s="143" t="s">
        <v>222</v>
      </c>
      <c r="C846" s="138" t="s">
        <v>466</v>
      </c>
      <c r="D846" s="138"/>
      <c r="E846" s="138"/>
      <c r="F846" s="130">
        <v>1081.8</v>
      </c>
      <c r="G846" s="130">
        <v>1081.8</v>
      </c>
      <c r="H846" s="144">
        <f t="shared" si="12"/>
        <v>100</v>
      </c>
    </row>
    <row r="847" spans="1:8" ht="45" outlineLevel="7">
      <c r="A847" s="138" t="s">
        <v>1730</v>
      </c>
      <c r="B847" s="143" t="s">
        <v>205</v>
      </c>
      <c r="C847" s="138" t="s">
        <v>466</v>
      </c>
      <c r="D847" s="138" t="s">
        <v>206</v>
      </c>
      <c r="E847" s="138"/>
      <c r="F847" s="130">
        <v>855.5</v>
      </c>
      <c r="G847" s="130">
        <v>855.5</v>
      </c>
      <c r="H847" s="144">
        <f t="shared" si="12"/>
        <v>100</v>
      </c>
    </row>
    <row r="848" spans="1:8" ht="22.5" outlineLevel="7">
      <c r="A848" s="138" t="s">
        <v>1731</v>
      </c>
      <c r="B848" s="143" t="s">
        <v>207</v>
      </c>
      <c r="C848" s="138" t="s">
        <v>466</v>
      </c>
      <c r="D848" s="138" t="s">
        <v>99</v>
      </c>
      <c r="E848" s="138"/>
      <c r="F848" s="130">
        <v>855.5</v>
      </c>
      <c r="G848" s="130">
        <v>855.5</v>
      </c>
      <c r="H848" s="144">
        <f aca="true" t="shared" si="13" ref="H848:H911">G848/F848*100</f>
        <v>100</v>
      </c>
    </row>
    <row r="849" spans="1:8" ht="12.75" outlineLevel="7">
      <c r="A849" s="138" t="s">
        <v>1732</v>
      </c>
      <c r="B849" s="143" t="s">
        <v>195</v>
      </c>
      <c r="C849" s="138" t="s">
        <v>466</v>
      </c>
      <c r="D849" s="138" t="s">
        <v>99</v>
      </c>
      <c r="E849" s="138" t="s">
        <v>145</v>
      </c>
      <c r="F849" s="130">
        <v>855.5</v>
      </c>
      <c r="G849" s="130">
        <v>855.5</v>
      </c>
      <c r="H849" s="144">
        <f t="shared" si="13"/>
        <v>100</v>
      </c>
    </row>
    <row r="850" spans="1:8" ht="33.75" outlineLevel="7">
      <c r="A850" s="138" t="s">
        <v>1733</v>
      </c>
      <c r="B850" s="143" t="s">
        <v>196</v>
      </c>
      <c r="C850" s="138" t="s">
        <v>466</v>
      </c>
      <c r="D850" s="138" t="s">
        <v>99</v>
      </c>
      <c r="E850" s="138" t="s">
        <v>41</v>
      </c>
      <c r="F850" s="130">
        <v>855.5</v>
      </c>
      <c r="G850" s="130">
        <v>855.5</v>
      </c>
      <c r="H850" s="144">
        <f t="shared" si="13"/>
        <v>100</v>
      </c>
    </row>
    <row r="851" spans="1:8" ht="22.5" outlineLevel="7">
      <c r="A851" s="138" t="s">
        <v>1734</v>
      </c>
      <c r="B851" s="143" t="s">
        <v>451</v>
      </c>
      <c r="C851" s="138" t="s">
        <v>466</v>
      </c>
      <c r="D851" s="138" t="s">
        <v>208</v>
      </c>
      <c r="E851" s="138"/>
      <c r="F851" s="130">
        <v>226.3</v>
      </c>
      <c r="G851" s="130">
        <v>226.3</v>
      </c>
      <c r="H851" s="144">
        <f t="shared" si="13"/>
        <v>100</v>
      </c>
    </row>
    <row r="852" spans="1:8" ht="22.5" outlineLevel="7">
      <c r="A852" s="138" t="s">
        <v>1735</v>
      </c>
      <c r="B852" s="143" t="s">
        <v>209</v>
      </c>
      <c r="C852" s="138" t="s">
        <v>466</v>
      </c>
      <c r="D852" s="138" t="s">
        <v>210</v>
      </c>
      <c r="E852" s="138"/>
      <c r="F852" s="130">
        <v>226.3</v>
      </c>
      <c r="G852" s="130">
        <v>226.3</v>
      </c>
      <c r="H852" s="144">
        <f t="shared" si="13"/>
        <v>100</v>
      </c>
    </row>
    <row r="853" spans="1:8" ht="12.75" outlineLevel="7">
      <c r="A853" s="138" t="s">
        <v>1736</v>
      </c>
      <c r="B853" s="143" t="s">
        <v>195</v>
      </c>
      <c r="C853" s="138" t="s">
        <v>466</v>
      </c>
      <c r="D853" s="138" t="s">
        <v>210</v>
      </c>
      <c r="E853" s="138" t="s">
        <v>145</v>
      </c>
      <c r="F853" s="130">
        <v>226.3</v>
      </c>
      <c r="G853" s="130">
        <v>226.3</v>
      </c>
      <c r="H853" s="144">
        <f t="shared" si="13"/>
        <v>100</v>
      </c>
    </row>
    <row r="854" spans="1:8" ht="33.75" outlineLevel="7">
      <c r="A854" s="138" t="s">
        <v>1737</v>
      </c>
      <c r="B854" s="143" t="s">
        <v>196</v>
      </c>
      <c r="C854" s="138" t="s">
        <v>466</v>
      </c>
      <c r="D854" s="138" t="s">
        <v>210</v>
      </c>
      <c r="E854" s="138" t="s">
        <v>41</v>
      </c>
      <c r="F854" s="130">
        <v>226.3</v>
      </c>
      <c r="G854" s="130">
        <v>226.3</v>
      </c>
      <c r="H854" s="144">
        <f t="shared" si="13"/>
        <v>100</v>
      </c>
    </row>
    <row r="855" spans="1:8" ht="45" outlineLevel="2">
      <c r="A855" s="138" t="s">
        <v>1738</v>
      </c>
      <c r="B855" s="143" t="s">
        <v>223</v>
      </c>
      <c r="C855" s="138" t="s">
        <v>467</v>
      </c>
      <c r="D855" s="138"/>
      <c r="E855" s="138"/>
      <c r="F855" s="130">
        <v>467.7</v>
      </c>
      <c r="G855" s="130">
        <v>467.7</v>
      </c>
      <c r="H855" s="144">
        <f t="shared" si="13"/>
        <v>100</v>
      </c>
    </row>
    <row r="856" spans="1:8" ht="45" outlineLevel="7">
      <c r="A856" s="138" t="s">
        <v>1739</v>
      </c>
      <c r="B856" s="143" t="s">
        <v>205</v>
      </c>
      <c r="C856" s="138" t="s">
        <v>467</v>
      </c>
      <c r="D856" s="138" t="s">
        <v>206</v>
      </c>
      <c r="E856" s="138"/>
      <c r="F856" s="130">
        <v>417</v>
      </c>
      <c r="G856" s="130">
        <v>417</v>
      </c>
      <c r="H856" s="144">
        <f t="shared" si="13"/>
        <v>100</v>
      </c>
    </row>
    <row r="857" spans="1:8" ht="22.5" outlineLevel="7">
      <c r="A857" s="138" t="s">
        <v>1740</v>
      </c>
      <c r="B857" s="143" t="s">
        <v>207</v>
      </c>
      <c r="C857" s="138" t="s">
        <v>467</v>
      </c>
      <c r="D857" s="138" t="s">
        <v>99</v>
      </c>
      <c r="E857" s="138"/>
      <c r="F857" s="130">
        <v>417</v>
      </c>
      <c r="G857" s="130">
        <v>417</v>
      </c>
      <c r="H857" s="144">
        <f t="shared" si="13"/>
        <v>100</v>
      </c>
    </row>
    <row r="858" spans="1:8" ht="12.75" outlineLevel="7">
      <c r="A858" s="138" t="s">
        <v>1741</v>
      </c>
      <c r="B858" s="143" t="s">
        <v>195</v>
      </c>
      <c r="C858" s="138" t="s">
        <v>467</v>
      </c>
      <c r="D858" s="138" t="s">
        <v>99</v>
      </c>
      <c r="E858" s="138" t="s">
        <v>145</v>
      </c>
      <c r="F858" s="130">
        <v>417</v>
      </c>
      <c r="G858" s="130">
        <v>417</v>
      </c>
      <c r="H858" s="144">
        <f t="shared" si="13"/>
        <v>100</v>
      </c>
    </row>
    <row r="859" spans="1:8" ht="33.75" outlineLevel="7">
      <c r="A859" s="138" t="s">
        <v>1742</v>
      </c>
      <c r="B859" s="143" t="s">
        <v>196</v>
      </c>
      <c r="C859" s="138" t="s">
        <v>467</v>
      </c>
      <c r="D859" s="138" t="s">
        <v>99</v>
      </c>
      <c r="E859" s="138" t="s">
        <v>41</v>
      </c>
      <c r="F859" s="130">
        <v>417</v>
      </c>
      <c r="G859" s="130">
        <v>417</v>
      </c>
      <c r="H859" s="144">
        <f t="shared" si="13"/>
        <v>100</v>
      </c>
    </row>
    <row r="860" spans="1:8" ht="22.5" outlineLevel="7">
      <c r="A860" s="138" t="s">
        <v>1743</v>
      </c>
      <c r="B860" s="143" t="s">
        <v>451</v>
      </c>
      <c r="C860" s="138" t="s">
        <v>467</v>
      </c>
      <c r="D860" s="138" t="s">
        <v>208</v>
      </c>
      <c r="E860" s="138"/>
      <c r="F860" s="130">
        <v>50.7</v>
      </c>
      <c r="G860" s="130">
        <v>50.7</v>
      </c>
      <c r="H860" s="144">
        <f t="shared" si="13"/>
        <v>100</v>
      </c>
    </row>
    <row r="861" spans="1:8" ht="22.5" outlineLevel="7">
      <c r="A861" s="138" t="s">
        <v>1744</v>
      </c>
      <c r="B861" s="143" t="s">
        <v>209</v>
      </c>
      <c r="C861" s="138" t="s">
        <v>467</v>
      </c>
      <c r="D861" s="138" t="s">
        <v>210</v>
      </c>
      <c r="E861" s="138"/>
      <c r="F861" s="130">
        <v>50.7</v>
      </c>
      <c r="G861" s="130">
        <v>50.7</v>
      </c>
      <c r="H861" s="144">
        <f t="shared" si="13"/>
        <v>100</v>
      </c>
    </row>
    <row r="862" spans="1:8" ht="12.75" outlineLevel="7">
      <c r="A862" s="138" t="s">
        <v>1745</v>
      </c>
      <c r="B862" s="143" t="s">
        <v>195</v>
      </c>
      <c r="C862" s="138" t="s">
        <v>467</v>
      </c>
      <c r="D862" s="138" t="s">
        <v>210</v>
      </c>
      <c r="E862" s="138" t="s">
        <v>145</v>
      </c>
      <c r="F862" s="130">
        <v>50.7</v>
      </c>
      <c r="G862" s="130">
        <v>50.7</v>
      </c>
      <c r="H862" s="144">
        <f t="shared" si="13"/>
        <v>100</v>
      </c>
    </row>
    <row r="863" spans="1:8" ht="33.75" outlineLevel="7">
      <c r="A863" s="138" t="s">
        <v>1746</v>
      </c>
      <c r="B863" s="143" t="s">
        <v>196</v>
      </c>
      <c r="C863" s="138" t="s">
        <v>467</v>
      </c>
      <c r="D863" s="138" t="s">
        <v>210</v>
      </c>
      <c r="E863" s="138" t="s">
        <v>41</v>
      </c>
      <c r="F863" s="130">
        <v>50.7</v>
      </c>
      <c r="G863" s="130">
        <v>50.7</v>
      </c>
      <c r="H863" s="144">
        <f t="shared" si="13"/>
        <v>100</v>
      </c>
    </row>
    <row r="864" spans="1:8" ht="33.75" outlineLevel="2">
      <c r="A864" s="138" t="s">
        <v>227</v>
      </c>
      <c r="B864" s="143" t="s">
        <v>468</v>
      </c>
      <c r="C864" s="138" t="s">
        <v>469</v>
      </c>
      <c r="D864" s="138"/>
      <c r="E864" s="138"/>
      <c r="F864" s="130">
        <v>31945</v>
      </c>
      <c r="G864" s="130">
        <v>28004.5</v>
      </c>
      <c r="H864" s="144">
        <f t="shared" si="13"/>
        <v>87.66473626545626</v>
      </c>
    </row>
    <row r="865" spans="1:8" ht="45" outlineLevel="7">
      <c r="A865" s="138" t="s">
        <v>1747</v>
      </c>
      <c r="B865" s="143" t="s">
        <v>205</v>
      </c>
      <c r="C865" s="138" t="s">
        <v>469</v>
      </c>
      <c r="D865" s="138" t="s">
        <v>206</v>
      </c>
      <c r="E865" s="138"/>
      <c r="F865" s="130">
        <v>22610.9</v>
      </c>
      <c r="G865" s="130">
        <v>21700</v>
      </c>
      <c r="H865" s="144">
        <f t="shared" si="13"/>
        <v>95.97141201809745</v>
      </c>
    </row>
    <row r="866" spans="1:8" ht="22.5" outlineLevel="7">
      <c r="A866" s="138" t="s">
        <v>1748</v>
      </c>
      <c r="B866" s="143" t="s">
        <v>207</v>
      </c>
      <c r="C866" s="138" t="s">
        <v>469</v>
      </c>
      <c r="D866" s="138" t="s">
        <v>99</v>
      </c>
      <c r="E866" s="138"/>
      <c r="F866" s="130">
        <v>22610.9</v>
      </c>
      <c r="G866" s="130">
        <v>21700</v>
      </c>
      <c r="H866" s="144">
        <f t="shared" si="13"/>
        <v>95.97141201809745</v>
      </c>
    </row>
    <row r="867" spans="1:8" ht="12.75" outlineLevel="7">
      <c r="A867" s="138" t="s">
        <v>1749</v>
      </c>
      <c r="B867" s="143" t="s">
        <v>195</v>
      </c>
      <c r="C867" s="138" t="s">
        <v>469</v>
      </c>
      <c r="D867" s="138" t="s">
        <v>99</v>
      </c>
      <c r="E867" s="138" t="s">
        <v>145</v>
      </c>
      <c r="F867" s="130">
        <v>22610.9</v>
      </c>
      <c r="G867" s="130">
        <v>21700</v>
      </c>
      <c r="H867" s="144">
        <f t="shared" si="13"/>
        <v>95.97141201809745</v>
      </c>
    </row>
    <row r="868" spans="1:8" ht="33.75" outlineLevel="7">
      <c r="A868" s="138" t="s">
        <v>1750</v>
      </c>
      <c r="B868" s="143" t="s">
        <v>196</v>
      </c>
      <c r="C868" s="138" t="s">
        <v>469</v>
      </c>
      <c r="D868" s="138" t="s">
        <v>99</v>
      </c>
      <c r="E868" s="138" t="s">
        <v>41</v>
      </c>
      <c r="F868" s="130">
        <v>22610.9</v>
      </c>
      <c r="G868" s="130">
        <v>21700</v>
      </c>
      <c r="H868" s="144">
        <f t="shared" si="13"/>
        <v>95.97141201809745</v>
      </c>
    </row>
    <row r="869" spans="1:8" ht="22.5" outlineLevel="7">
      <c r="A869" s="138" t="s">
        <v>1751</v>
      </c>
      <c r="B869" s="143" t="s">
        <v>451</v>
      </c>
      <c r="C869" s="138" t="s">
        <v>469</v>
      </c>
      <c r="D869" s="138" t="s">
        <v>208</v>
      </c>
      <c r="E869" s="138"/>
      <c r="F869" s="130">
        <v>9130.2</v>
      </c>
      <c r="G869" s="130">
        <v>6107.2</v>
      </c>
      <c r="H869" s="144">
        <f t="shared" si="13"/>
        <v>66.89010098354909</v>
      </c>
    </row>
    <row r="870" spans="1:8" ht="22.5" outlineLevel="7">
      <c r="A870" s="138" t="s">
        <v>1752</v>
      </c>
      <c r="B870" s="143" t="s">
        <v>209</v>
      </c>
      <c r="C870" s="138" t="s">
        <v>469</v>
      </c>
      <c r="D870" s="138" t="s">
        <v>210</v>
      </c>
      <c r="E870" s="138"/>
      <c r="F870" s="130">
        <v>9130.2</v>
      </c>
      <c r="G870" s="130">
        <v>6107.2</v>
      </c>
      <c r="H870" s="144">
        <f t="shared" si="13"/>
        <v>66.89010098354909</v>
      </c>
    </row>
    <row r="871" spans="1:8" ht="12.75" outlineLevel="7">
      <c r="A871" s="138" t="s">
        <v>1753</v>
      </c>
      <c r="B871" s="143" t="s">
        <v>195</v>
      </c>
      <c r="C871" s="138" t="s">
        <v>469</v>
      </c>
      <c r="D871" s="138" t="s">
        <v>210</v>
      </c>
      <c r="E871" s="138" t="s">
        <v>145</v>
      </c>
      <c r="F871" s="130">
        <v>9130.2</v>
      </c>
      <c r="G871" s="130">
        <v>6107.2</v>
      </c>
      <c r="H871" s="144">
        <f t="shared" si="13"/>
        <v>66.89010098354909</v>
      </c>
    </row>
    <row r="872" spans="1:8" ht="33.75" outlineLevel="7">
      <c r="A872" s="138" t="s">
        <v>1754</v>
      </c>
      <c r="B872" s="143" t="s">
        <v>196</v>
      </c>
      <c r="C872" s="138" t="s">
        <v>469</v>
      </c>
      <c r="D872" s="138" t="s">
        <v>210</v>
      </c>
      <c r="E872" s="138" t="s">
        <v>41</v>
      </c>
      <c r="F872" s="130">
        <v>9130.2</v>
      </c>
      <c r="G872" s="130">
        <v>6107.2</v>
      </c>
      <c r="H872" s="144">
        <f t="shared" si="13"/>
        <v>66.89010098354909</v>
      </c>
    </row>
    <row r="873" spans="1:8" ht="12.75" outlineLevel="7">
      <c r="A873" s="138" t="s">
        <v>1755</v>
      </c>
      <c r="B873" s="143" t="s">
        <v>263</v>
      </c>
      <c r="C873" s="138" t="s">
        <v>469</v>
      </c>
      <c r="D873" s="138" t="s">
        <v>264</v>
      </c>
      <c r="E873" s="138"/>
      <c r="F873" s="130">
        <v>7.5</v>
      </c>
      <c r="G873" s="130">
        <v>7.5</v>
      </c>
      <c r="H873" s="144">
        <f t="shared" si="13"/>
        <v>100</v>
      </c>
    </row>
    <row r="874" spans="1:8" ht="12.75" outlineLevel="7">
      <c r="A874" s="138" t="s">
        <v>1756</v>
      </c>
      <c r="B874" s="143" t="s">
        <v>272</v>
      </c>
      <c r="C874" s="138" t="s">
        <v>469</v>
      </c>
      <c r="D874" s="138" t="s">
        <v>273</v>
      </c>
      <c r="E874" s="138"/>
      <c r="F874" s="130">
        <v>7.5</v>
      </c>
      <c r="G874" s="130">
        <v>7.5</v>
      </c>
      <c r="H874" s="144">
        <f t="shared" si="13"/>
        <v>100</v>
      </c>
    </row>
    <row r="875" spans="1:8" ht="12.75" outlineLevel="7">
      <c r="A875" s="138" t="s">
        <v>1757</v>
      </c>
      <c r="B875" s="143" t="s">
        <v>195</v>
      </c>
      <c r="C875" s="138" t="s">
        <v>469</v>
      </c>
      <c r="D875" s="138" t="s">
        <v>273</v>
      </c>
      <c r="E875" s="138" t="s">
        <v>145</v>
      </c>
      <c r="F875" s="130">
        <v>7.5</v>
      </c>
      <c r="G875" s="130">
        <v>7.5</v>
      </c>
      <c r="H875" s="144">
        <f t="shared" si="13"/>
        <v>100</v>
      </c>
    </row>
    <row r="876" spans="1:8" ht="33.75" outlineLevel="7">
      <c r="A876" s="138" t="s">
        <v>1758</v>
      </c>
      <c r="B876" s="143" t="s">
        <v>196</v>
      </c>
      <c r="C876" s="138" t="s">
        <v>469</v>
      </c>
      <c r="D876" s="138" t="s">
        <v>273</v>
      </c>
      <c r="E876" s="138" t="s">
        <v>41</v>
      </c>
      <c r="F876" s="130">
        <v>7.5</v>
      </c>
      <c r="G876" s="130">
        <v>7.5</v>
      </c>
      <c r="H876" s="144">
        <f t="shared" si="13"/>
        <v>100</v>
      </c>
    </row>
    <row r="877" spans="1:8" ht="12.75" outlineLevel="7">
      <c r="A877" s="138" t="s">
        <v>1759</v>
      </c>
      <c r="B877" s="143" t="s">
        <v>224</v>
      </c>
      <c r="C877" s="138" t="s">
        <v>469</v>
      </c>
      <c r="D877" s="138" t="s">
        <v>225</v>
      </c>
      <c r="E877" s="138"/>
      <c r="F877" s="130">
        <v>196.4</v>
      </c>
      <c r="G877" s="130">
        <v>189.7</v>
      </c>
      <c r="H877" s="144">
        <f t="shared" si="13"/>
        <v>96.58859470468431</v>
      </c>
    </row>
    <row r="878" spans="1:8" ht="12.75" outlineLevel="7">
      <c r="A878" s="138" t="s">
        <v>1760</v>
      </c>
      <c r="B878" s="143" t="s">
        <v>226</v>
      </c>
      <c r="C878" s="138" t="s">
        <v>469</v>
      </c>
      <c r="D878" s="138" t="s">
        <v>227</v>
      </c>
      <c r="E878" s="138"/>
      <c r="F878" s="130">
        <v>196.4</v>
      </c>
      <c r="G878" s="130">
        <v>189.7</v>
      </c>
      <c r="H878" s="144">
        <f t="shared" si="13"/>
        <v>96.58859470468431</v>
      </c>
    </row>
    <row r="879" spans="1:8" ht="12.75" outlineLevel="7">
      <c r="A879" s="138" t="s">
        <v>1761</v>
      </c>
      <c r="B879" s="143" t="s">
        <v>195</v>
      </c>
      <c r="C879" s="138" t="s">
        <v>469</v>
      </c>
      <c r="D879" s="138" t="s">
        <v>227</v>
      </c>
      <c r="E879" s="138" t="s">
        <v>145</v>
      </c>
      <c r="F879" s="130">
        <v>196.4</v>
      </c>
      <c r="G879" s="130">
        <v>189.7</v>
      </c>
      <c r="H879" s="144">
        <f t="shared" si="13"/>
        <v>96.58859470468431</v>
      </c>
    </row>
    <row r="880" spans="1:8" ht="33.75" outlineLevel="7">
      <c r="A880" s="138" t="s">
        <v>1762</v>
      </c>
      <c r="B880" s="143" t="s">
        <v>196</v>
      </c>
      <c r="C880" s="138" t="s">
        <v>469</v>
      </c>
      <c r="D880" s="138" t="s">
        <v>227</v>
      </c>
      <c r="E880" s="138" t="s">
        <v>41</v>
      </c>
      <c r="F880" s="130">
        <v>196.4</v>
      </c>
      <c r="G880" s="130">
        <v>189.7</v>
      </c>
      <c r="H880" s="144">
        <f t="shared" si="13"/>
        <v>96.58859470468431</v>
      </c>
    </row>
    <row r="881" spans="1:8" ht="33.75" outlineLevel="2">
      <c r="A881" s="138" t="s">
        <v>1763</v>
      </c>
      <c r="B881" s="143" t="s">
        <v>228</v>
      </c>
      <c r="C881" s="138" t="s">
        <v>470</v>
      </c>
      <c r="D881" s="138"/>
      <c r="E881" s="138"/>
      <c r="F881" s="130">
        <v>10</v>
      </c>
      <c r="G881" s="130">
        <v>0</v>
      </c>
      <c r="H881" s="144">
        <f t="shared" si="13"/>
        <v>0</v>
      </c>
    </row>
    <row r="882" spans="1:8" ht="12.75" outlineLevel="7">
      <c r="A882" s="138" t="s">
        <v>1764</v>
      </c>
      <c r="B882" s="143" t="s">
        <v>224</v>
      </c>
      <c r="C882" s="138" t="s">
        <v>470</v>
      </c>
      <c r="D882" s="138" t="s">
        <v>225</v>
      </c>
      <c r="E882" s="138"/>
      <c r="F882" s="130">
        <v>10</v>
      </c>
      <c r="G882" s="130">
        <v>0</v>
      </c>
      <c r="H882" s="144">
        <f t="shared" si="13"/>
        <v>0</v>
      </c>
    </row>
    <row r="883" spans="1:8" ht="12.75" outlineLevel="7">
      <c r="A883" s="138" t="s">
        <v>1765</v>
      </c>
      <c r="B883" s="143" t="s">
        <v>229</v>
      </c>
      <c r="C883" s="138" t="s">
        <v>470</v>
      </c>
      <c r="D883" s="138" t="s">
        <v>230</v>
      </c>
      <c r="E883" s="138"/>
      <c r="F883" s="130">
        <v>10</v>
      </c>
      <c r="G883" s="130">
        <v>0</v>
      </c>
      <c r="H883" s="144">
        <f t="shared" si="13"/>
        <v>0</v>
      </c>
    </row>
    <row r="884" spans="1:8" ht="12.75" outlineLevel="7">
      <c r="A884" s="138" t="s">
        <v>230</v>
      </c>
      <c r="B884" s="143" t="s">
        <v>195</v>
      </c>
      <c r="C884" s="138" t="s">
        <v>470</v>
      </c>
      <c r="D884" s="138" t="s">
        <v>230</v>
      </c>
      <c r="E884" s="138" t="s">
        <v>145</v>
      </c>
      <c r="F884" s="130">
        <v>10</v>
      </c>
      <c r="G884" s="130">
        <v>0</v>
      </c>
      <c r="H884" s="144">
        <f t="shared" si="13"/>
        <v>0</v>
      </c>
    </row>
    <row r="885" spans="1:8" ht="12.75" outlineLevel="7">
      <c r="A885" s="138" t="s">
        <v>1766</v>
      </c>
      <c r="B885" s="143" t="s">
        <v>125</v>
      </c>
      <c r="C885" s="138" t="s">
        <v>470</v>
      </c>
      <c r="D885" s="138" t="s">
        <v>230</v>
      </c>
      <c r="E885" s="138" t="s">
        <v>42</v>
      </c>
      <c r="F885" s="130">
        <v>10</v>
      </c>
      <c r="G885" s="130">
        <v>0</v>
      </c>
      <c r="H885" s="144">
        <f t="shared" si="13"/>
        <v>0</v>
      </c>
    </row>
    <row r="886" spans="1:8" ht="56.25" outlineLevel="2">
      <c r="A886" s="138" t="s">
        <v>1767</v>
      </c>
      <c r="B886" s="143" t="s">
        <v>925</v>
      </c>
      <c r="C886" s="138" t="s">
        <v>926</v>
      </c>
      <c r="D886" s="138"/>
      <c r="E886" s="138"/>
      <c r="F886" s="130">
        <v>177.3</v>
      </c>
      <c r="G886" s="130">
        <v>177.3</v>
      </c>
      <c r="H886" s="144">
        <f t="shared" si="13"/>
        <v>100</v>
      </c>
    </row>
    <row r="887" spans="1:8" ht="12.75" outlineLevel="7">
      <c r="A887" s="138" t="s">
        <v>1768</v>
      </c>
      <c r="B887" s="143" t="s">
        <v>224</v>
      </c>
      <c r="C887" s="138" t="s">
        <v>926</v>
      </c>
      <c r="D887" s="138" t="s">
        <v>225</v>
      </c>
      <c r="E887" s="138"/>
      <c r="F887" s="130">
        <v>177.3</v>
      </c>
      <c r="G887" s="130">
        <v>177.3</v>
      </c>
      <c r="H887" s="144">
        <f t="shared" si="13"/>
        <v>100</v>
      </c>
    </row>
    <row r="888" spans="1:8" ht="12.75" outlineLevel="7">
      <c r="A888" s="138" t="s">
        <v>1769</v>
      </c>
      <c r="B888" s="143" t="s">
        <v>232</v>
      </c>
      <c r="C888" s="138" t="s">
        <v>926</v>
      </c>
      <c r="D888" s="138" t="s">
        <v>233</v>
      </c>
      <c r="E888" s="138"/>
      <c r="F888" s="130">
        <v>177.3</v>
      </c>
      <c r="G888" s="130">
        <v>177.3</v>
      </c>
      <c r="H888" s="144">
        <f t="shared" si="13"/>
        <v>100</v>
      </c>
    </row>
    <row r="889" spans="1:8" ht="12.75" outlineLevel="7">
      <c r="A889" s="138" t="s">
        <v>1770</v>
      </c>
      <c r="B889" s="143" t="s">
        <v>195</v>
      </c>
      <c r="C889" s="138" t="s">
        <v>926</v>
      </c>
      <c r="D889" s="138" t="s">
        <v>233</v>
      </c>
      <c r="E889" s="138" t="s">
        <v>145</v>
      </c>
      <c r="F889" s="130">
        <v>177.3</v>
      </c>
      <c r="G889" s="130">
        <v>177.3</v>
      </c>
      <c r="H889" s="144">
        <f t="shared" si="13"/>
        <v>100</v>
      </c>
    </row>
    <row r="890" spans="1:8" ht="12.75" outlineLevel="7">
      <c r="A890" s="138" t="s">
        <v>1771</v>
      </c>
      <c r="B890" s="143" t="s">
        <v>126</v>
      </c>
      <c r="C890" s="138" t="s">
        <v>926</v>
      </c>
      <c r="D890" s="138" t="s">
        <v>233</v>
      </c>
      <c r="E890" s="138" t="s">
        <v>43</v>
      </c>
      <c r="F890" s="130">
        <v>177.3</v>
      </c>
      <c r="G890" s="130">
        <v>177.3</v>
      </c>
      <c r="H890" s="144">
        <f t="shared" si="13"/>
        <v>100</v>
      </c>
    </row>
    <row r="891" spans="1:8" ht="22.5" outlineLevel="2">
      <c r="A891" s="138" t="s">
        <v>1772</v>
      </c>
      <c r="B891" s="143" t="s">
        <v>342</v>
      </c>
      <c r="C891" s="138" t="s">
        <v>456</v>
      </c>
      <c r="D891" s="138"/>
      <c r="E891" s="138"/>
      <c r="F891" s="130">
        <v>982.7</v>
      </c>
      <c r="G891" s="130">
        <v>937.8</v>
      </c>
      <c r="H891" s="144">
        <f t="shared" si="13"/>
        <v>95.43095553068078</v>
      </c>
    </row>
    <row r="892" spans="1:8" ht="45" outlineLevel="7">
      <c r="A892" s="138" t="s">
        <v>1773</v>
      </c>
      <c r="B892" s="143" t="s">
        <v>205</v>
      </c>
      <c r="C892" s="138" t="s">
        <v>456</v>
      </c>
      <c r="D892" s="138" t="s">
        <v>206</v>
      </c>
      <c r="E892" s="138"/>
      <c r="F892" s="130">
        <v>982.7</v>
      </c>
      <c r="G892" s="130">
        <v>937.8</v>
      </c>
      <c r="H892" s="144">
        <f t="shared" si="13"/>
        <v>95.43095553068078</v>
      </c>
    </row>
    <row r="893" spans="1:8" ht="22.5" outlineLevel="7">
      <c r="A893" s="138" t="s">
        <v>1774</v>
      </c>
      <c r="B893" s="143" t="s">
        <v>207</v>
      </c>
      <c r="C893" s="138" t="s">
        <v>456</v>
      </c>
      <c r="D893" s="138" t="s">
        <v>99</v>
      </c>
      <c r="E893" s="138"/>
      <c r="F893" s="130">
        <v>982.7</v>
      </c>
      <c r="G893" s="130">
        <v>937.8</v>
      </c>
      <c r="H893" s="144">
        <f t="shared" si="13"/>
        <v>95.43095553068078</v>
      </c>
    </row>
    <row r="894" spans="1:8" ht="12.75" outlineLevel="7">
      <c r="A894" s="138" t="s">
        <v>1775</v>
      </c>
      <c r="B894" s="143" t="s">
        <v>195</v>
      </c>
      <c r="C894" s="138" t="s">
        <v>456</v>
      </c>
      <c r="D894" s="138" t="s">
        <v>99</v>
      </c>
      <c r="E894" s="138" t="s">
        <v>145</v>
      </c>
      <c r="F894" s="130">
        <v>982.7</v>
      </c>
      <c r="G894" s="130">
        <v>937.8</v>
      </c>
      <c r="H894" s="144">
        <f t="shared" si="13"/>
        <v>95.43095553068078</v>
      </c>
    </row>
    <row r="895" spans="1:8" ht="22.5" outlineLevel="7">
      <c r="A895" s="138" t="s">
        <v>1776</v>
      </c>
      <c r="B895" s="143" t="s">
        <v>846</v>
      </c>
      <c r="C895" s="138" t="s">
        <v>456</v>
      </c>
      <c r="D895" s="138" t="s">
        <v>99</v>
      </c>
      <c r="E895" s="138" t="s">
        <v>37</v>
      </c>
      <c r="F895" s="130">
        <v>982.7</v>
      </c>
      <c r="G895" s="130">
        <v>937.8</v>
      </c>
      <c r="H895" s="144">
        <f t="shared" si="13"/>
        <v>95.43095553068078</v>
      </c>
    </row>
    <row r="896" spans="1:8" ht="22.5" outlineLevel="2">
      <c r="A896" s="138" t="s">
        <v>1777</v>
      </c>
      <c r="B896" s="143" t="s">
        <v>1256</v>
      </c>
      <c r="C896" s="138" t="s">
        <v>1257</v>
      </c>
      <c r="D896" s="138"/>
      <c r="E896" s="138"/>
      <c r="F896" s="130">
        <v>766.9</v>
      </c>
      <c r="G896" s="130">
        <v>766.9</v>
      </c>
      <c r="H896" s="144">
        <f t="shared" si="13"/>
        <v>100</v>
      </c>
    </row>
    <row r="897" spans="1:8" ht="12.75" outlineLevel="7">
      <c r="A897" s="138" t="s">
        <v>1778</v>
      </c>
      <c r="B897" s="143" t="s">
        <v>224</v>
      </c>
      <c r="C897" s="138" t="s">
        <v>1257</v>
      </c>
      <c r="D897" s="138" t="s">
        <v>225</v>
      </c>
      <c r="E897" s="138"/>
      <c r="F897" s="130">
        <v>766.9</v>
      </c>
      <c r="G897" s="130">
        <v>766.9</v>
      </c>
      <c r="H897" s="144">
        <f t="shared" si="13"/>
        <v>100</v>
      </c>
    </row>
    <row r="898" spans="1:8" ht="12.75" outlineLevel="7">
      <c r="A898" s="138" t="s">
        <v>1779</v>
      </c>
      <c r="B898" s="143" t="s">
        <v>226</v>
      </c>
      <c r="C898" s="138" t="s">
        <v>1257</v>
      </c>
      <c r="D898" s="138" t="s">
        <v>227</v>
      </c>
      <c r="E898" s="138"/>
      <c r="F898" s="130">
        <v>766.9</v>
      </c>
      <c r="G898" s="130">
        <v>766.9</v>
      </c>
      <c r="H898" s="144">
        <f t="shared" si="13"/>
        <v>100</v>
      </c>
    </row>
    <row r="899" spans="1:8" ht="12.75" outlineLevel="7">
      <c r="A899" s="138" t="s">
        <v>1780</v>
      </c>
      <c r="B899" s="143" t="s">
        <v>201</v>
      </c>
      <c r="C899" s="138" t="s">
        <v>1257</v>
      </c>
      <c r="D899" s="138" t="s">
        <v>227</v>
      </c>
      <c r="E899" s="138" t="s">
        <v>34</v>
      </c>
      <c r="F899" s="130">
        <v>766.9</v>
      </c>
      <c r="G899" s="130">
        <v>766.9</v>
      </c>
      <c r="H899" s="144">
        <f t="shared" si="13"/>
        <v>100</v>
      </c>
    </row>
    <row r="900" spans="1:8" ht="12.75" outlineLevel="7">
      <c r="A900" s="138" t="s">
        <v>1781</v>
      </c>
      <c r="B900" s="143" t="s">
        <v>35</v>
      </c>
      <c r="C900" s="138" t="s">
        <v>1257</v>
      </c>
      <c r="D900" s="138" t="s">
        <v>227</v>
      </c>
      <c r="E900" s="138" t="s">
        <v>36</v>
      </c>
      <c r="F900" s="130">
        <v>766.9</v>
      </c>
      <c r="G900" s="130">
        <v>766.9</v>
      </c>
      <c r="H900" s="144">
        <f t="shared" si="13"/>
        <v>100</v>
      </c>
    </row>
    <row r="901" spans="1:8" ht="33.75" outlineLevel="2">
      <c r="A901" s="138" t="s">
        <v>1782</v>
      </c>
      <c r="B901" s="143" t="s">
        <v>930</v>
      </c>
      <c r="C901" s="138" t="s">
        <v>931</v>
      </c>
      <c r="D901" s="138"/>
      <c r="E901" s="138"/>
      <c r="F901" s="130">
        <v>6707.6</v>
      </c>
      <c r="G901" s="130">
        <v>5953.6</v>
      </c>
      <c r="H901" s="144">
        <f t="shared" si="13"/>
        <v>88.75901961953605</v>
      </c>
    </row>
    <row r="902" spans="1:8" ht="45" outlineLevel="7">
      <c r="A902" s="138" t="s">
        <v>1783</v>
      </c>
      <c r="B902" s="143" t="s">
        <v>205</v>
      </c>
      <c r="C902" s="138" t="s">
        <v>931</v>
      </c>
      <c r="D902" s="138" t="s">
        <v>206</v>
      </c>
      <c r="E902" s="138"/>
      <c r="F902" s="130">
        <v>6707.6</v>
      </c>
      <c r="G902" s="130">
        <v>5953.6</v>
      </c>
      <c r="H902" s="144">
        <f t="shared" si="13"/>
        <v>88.75901961953605</v>
      </c>
    </row>
    <row r="903" spans="1:8" ht="12.75" outlineLevel="7">
      <c r="A903" s="138" t="s">
        <v>1784</v>
      </c>
      <c r="B903" s="143" t="s">
        <v>251</v>
      </c>
      <c r="C903" s="138" t="s">
        <v>931</v>
      </c>
      <c r="D903" s="138" t="s">
        <v>120</v>
      </c>
      <c r="E903" s="138"/>
      <c r="F903" s="130">
        <v>6707.6</v>
      </c>
      <c r="G903" s="130">
        <v>5953.6</v>
      </c>
      <c r="H903" s="144">
        <f t="shared" si="13"/>
        <v>88.75901961953605</v>
      </c>
    </row>
    <row r="904" spans="1:8" ht="12.75" outlineLevel="7">
      <c r="A904" s="138" t="s">
        <v>1785</v>
      </c>
      <c r="B904" s="143" t="s">
        <v>195</v>
      </c>
      <c r="C904" s="138" t="s">
        <v>931</v>
      </c>
      <c r="D904" s="138" t="s">
        <v>120</v>
      </c>
      <c r="E904" s="138" t="s">
        <v>145</v>
      </c>
      <c r="F904" s="130">
        <v>6707.6</v>
      </c>
      <c r="G904" s="130">
        <v>5953.6</v>
      </c>
      <c r="H904" s="144">
        <f t="shared" si="13"/>
        <v>88.75901961953605</v>
      </c>
    </row>
    <row r="905" spans="1:8" ht="12.75" outlineLevel="7">
      <c r="A905" s="138" t="s">
        <v>1786</v>
      </c>
      <c r="B905" s="143" t="s">
        <v>126</v>
      </c>
      <c r="C905" s="138" t="s">
        <v>931</v>
      </c>
      <c r="D905" s="138" t="s">
        <v>120</v>
      </c>
      <c r="E905" s="138" t="s">
        <v>43</v>
      </c>
      <c r="F905" s="130">
        <v>6707.6</v>
      </c>
      <c r="G905" s="130">
        <v>5953.6</v>
      </c>
      <c r="H905" s="144">
        <f t="shared" si="13"/>
        <v>88.75901961953605</v>
      </c>
    </row>
    <row r="906" spans="1:8" ht="33.75" outlineLevel="2">
      <c r="A906" s="138" t="s">
        <v>1787</v>
      </c>
      <c r="B906" s="143" t="s">
        <v>935</v>
      </c>
      <c r="C906" s="138" t="s">
        <v>936</v>
      </c>
      <c r="D906" s="138"/>
      <c r="E906" s="138"/>
      <c r="F906" s="130">
        <v>1089.6</v>
      </c>
      <c r="G906" s="130">
        <v>1068.6</v>
      </c>
      <c r="H906" s="144">
        <f t="shared" si="13"/>
        <v>98.07268722466961</v>
      </c>
    </row>
    <row r="907" spans="1:8" ht="45" outlineLevel="7">
      <c r="A907" s="138" t="s">
        <v>1788</v>
      </c>
      <c r="B907" s="143" t="s">
        <v>205</v>
      </c>
      <c r="C907" s="138" t="s">
        <v>936</v>
      </c>
      <c r="D907" s="138" t="s">
        <v>206</v>
      </c>
      <c r="E907" s="138"/>
      <c r="F907" s="130">
        <v>1089.6</v>
      </c>
      <c r="G907" s="130">
        <v>1068.6</v>
      </c>
      <c r="H907" s="144">
        <f t="shared" si="13"/>
        <v>98.07268722466961</v>
      </c>
    </row>
    <row r="908" spans="1:8" ht="12.75" outlineLevel="7">
      <c r="A908" s="138" t="s">
        <v>1789</v>
      </c>
      <c r="B908" s="143" t="s">
        <v>251</v>
      </c>
      <c r="C908" s="138" t="s">
        <v>936</v>
      </c>
      <c r="D908" s="138" t="s">
        <v>120</v>
      </c>
      <c r="E908" s="138"/>
      <c r="F908" s="130">
        <v>1089.6</v>
      </c>
      <c r="G908" s="130">
        <v>1068.6</v>
      </c>
      <c r="H908" s="144">
        <f t="shared" si="13"/>
        <v>98.07268722466961</v>
      </c>
    </row>
    <row r="909" spans="1:8" ht="12.75" outlineLevel="7">
      <c r="A909" s="138" t="s">
        <v>1790</v>
      </c>
      <c r="B909" s="143" t="s">
        <v>195</v>
      </c>
      <c r="C909" s="138" t="s">
        <v>936</v>
      </c>
      <c r="D909" s="138" t="s">
        <v>120</v>
      </c>
      <c r="E909" s="138" t="s">
        <v>145</v>
      </c>
      <c r="F909" s="130">
        <v>1089.6</v>
      </c>
      <c r="G909" s="130">
        <v>1068.6</v>
      </c>
      <c r="H909" s="144">
        <f t="shared" si="13"/>
        <v>98.07268722466961</v>
      </c>
    </row>
    <row r="910" spans="1:8" ht="12.75" outlineLevel="7">
      <c r="A910" s="138" t="s">
        <v>1791</v>
      </c>
      <c r="B910" s="143" t="s">
        <v>126</v>
      </c>
      <c r="C910" s="138" t="s">
        <v>936</v>
      </c>
      <c r="D910" s="138" t="s">
        <v>120</v>
      </c>
      <c r="E910" s="138" t="s">
        <v>43</v>
      </c>
      <c r="F910" s="130">
        <v>1089.6</v>
      </c>
      <c r="G910" s="130">
        <v>1068.6</v>
      </c>
      <c r="H910" s="144">
        <f t="shared" si="13"/>
        <v>98.07268722466961</v>
      </c>
    </row>
    <row r="911" spans="1:8" ht="56.25" outlineLevel="2">
      <c r="A911" s="138" t="s">
        <v>1792</v>
      </c>
      <c r="B911" s="143" t="s">
        <v>561</v>
      </c>
      <c r="C911" s="138" t="s">
        <v>562</v>
      </c>
      <c r="D911" s="138"/>
      <c r="E911" s="138"/>
      <c r="F911" s="130">
        <v>4502.3</v>
      </c>
      <c r="G911" s="130">
        <v>4411.2</v>
      </c>
      <c r="H911" s="144">
        <f t="shared" si="13"/>
        <v>97.97658974302023</v>
      </c>
    </row>
    <row r="912" spans="1:8" ht="22.5" outlineLevel="7">
      <c r="A912" s="138" t="s">
        <v>1793</v>
      </c>
      <c r="B912" s="143" t="s">
        <v>503</v>
      </c>
      <c r="C912" s="138" t="s">
        <v>562</v>
      </c>
      <c r="D912" s="138" t="s">
        <v>270</v>
      </c>
      <c r="E912" s="138"/>
      <c r="F912" s="130">
        <v>4502.3</v>
      </c>
      <c r="G912" s="130">
        <v>4411.2</v>
      </c>
      <c r="H912" s="144">
        <f aca="true" t="shared" si="14" ref="H912:H975">G912/F912*100</f>
        <v>97.97658974302023</v>
      </c>
    </row>
    <row r="913" spans="1:8" ht="12.75" outlineLevel="7">
      <c r="A913" s="138" t="s">
        <v>1794</v>
      </c>
      <c r="B913" s="143" t="s">
        <v>347</v>
      </c>
      <c r="C913" s="138" t="s">
        <v>562</v>
      </c>
      <c r="D913" s="138" t="s">
        <v>334</v>
      </c>
      <c r="E913" s="138"/>
      <c r="F913" s="130">
        <v>4502.3</v>
      </c>
      <c r="G913" s="130">
        <v>4411.2</v>
      </c>
      <c r="H913" s="144">
        <f t="shared" si="14"/>
        <v>97.97658974302023</v>
      </c>
    </row>
    <row r="914" spans="1:8" ht="12.75" outlineLevel="7">
      <c r="A914" s="138" t="s">
        <v>1795</v>
      </c>
      <c r="B914" s="143" t="s">
        <v>201</v>
      </c>
      <c r="C914" s="138" t="s">
        <v>562</v>
      </c>
      <c r="D914" s="138" t="s">
        <v>334</v>
      </c>
      <c r="E914" s="138" t="s">
        <v>34</v>
      </c>
      <c r="F914" s="130">
        <v>4502.3</v>
      </c>
      <c r="G914" s="130">
        <v>4411.2</v>
      </c>
      <c r="H914" s="144">
        <f t="shared" si="14"/>
        <v>97.97658974302023</v>
      </c>
    </row>
    <row r="915" spans="1:8" ht="12.75" outlineLevel="7">
      <c r="A915" s="138" t="s">
        <v>1796</v>
      </c>
      <c r="B915" s="143" t="s">
        <v>106</v>
      </c>
      <c r="C915" s="138" t="s">
        <v>562</v>
      </c>
      <c r="D915" s="138" t="s">
        <v>334</v>
      </c>
      <c r="E915" s="138" t="s">
        <v>107</v>
      </c>
      <c r="F915" s="130">
        <v>4502.3</v>
      </c>
      <c r="G915" s="130">
        <v>4411.2</v>
      </c>
      <c r="H915" s="144">
        <f t="shared" si="14"/>
        <v>97.97658974302023</v>
      </c>
    </row>
    <row r="916" spans="1:8" ht="22.5" outlineLevel="1">
      <c r="A916" s="138" t="s">
        <v>1797</v>
      </c>
      <c r="B916" s="143" t="s">
        <v>277</v>
      </c>
      <c r="C916" s="138" t="s">
        <v>627</v>
      </c>
      <c r="D916" s="138"/>
      <c r="E916" s="138"/>
      <c r="F916" s="130">
        <v>39620.8</v>
      </c>
      <c r="G916" s="130">
        <v>38023.9</v>
      </c>
      <c r="H916" s="144">
        <f t="shared" si="14"/>
        <v>95.96954125106004</v>
      </c>
    </row>
    <row r="917" spans="1:8" ht="56.25" outlineLevel="2">
      <c r="A917" s="138" t="s">
        <v>1798</v>
      </c>
      <c r="B917" s="143" t="s">
        <v>287</v>
      </c>
      <c r="C917" s="138" t="s">
        <v>642</v>
      </c>
      <c r="D917" s="138"/>
      <c r="E917" s="138"/>
      <c r="F917" s="130">
        <v>1126.7</v>
      </c>
      <c r="G917" s="130">
        <v>1126.7</v>
      </c>
      <c r="H917" s="144">
        <f t="shared" si="14"/>
        <v>100</v>
      </c>
    </row>
    <row r="918" spans="1:8" ht="12.75" outlineLevel="7">
      <c r="A918" s="138" t="s">
        <v>1799</v>
      </c>
      <c r="B918" s="143" t="s">
        <v>249</v>
      </c>
      <c r="C918" s="138" t="s">
        <v>642</v>
      </c>
      <c r="D918" s="138" t="s">
        <v>38</v>
      </c>
      <c r="E918" s="138"/>
      <c r="F918" s="130">
        <v>1126.7</v>
      </c>
      <c r="G918" s="130">
        <v>1126.7</v>
      </c>
      <c r="H918" s="144">
        <f t="shared" si="14"/>
        <v>100</v>
      </c>
    </row>
    <row r="919" spans="1:8" ht="12.75" outlineLevel="7">
      <c r="A919" s="138" t="s">
        <v>1800</v>
      </c>
      <c r="B919" s="143" t="s">
        <v>64</v>
      </c>
      <c r="C919" s="138" t="s">
        <v>642</v>
      </c>
      <c r="D919" s="138" t="s">
        <v>250</v>
      </c>
      <c r="E919" s="138"/>
      <c r="F919" s="130">
        <v>1126.7</v>
      </c>
      <c r="G919" s="130">
        <v>1126.7</v>
      </c>
      <c r="H919" s="144">
        <f t="shared" si="14"/>
        <v>100</v>
      </c>
    </row>
    <row r="920" spans="1:8" ht="33.75" outlineLevel="7">
      <c r="A920" s="138" t="s">
        <v>1801</v>
      </c>
      <c r="B920" s="143" t="s">
        <v>443</v>
      </c>
      <c r="C920" s="138" t="s">
        <v>642</v>
      </c>
      <c r="D920" s="138" t="s">
        <v>250</v>
      </c>
      <c r="E920" s="138" t="s">
        <v>173</v>
      </c>
      <c r="F920" s="130">
        <v>1126.7</v>
      </c>
      <c r="G920" s="130">
        <v>1126.7</v>
      </c>
      <c r="H920" s="144">
        <f t="shared" si="14"/>
        <v>100</v>
      </c>
    </row>
    <row r="921" spans="1:8" ht="12.75" outlineLevel="7">
      <c r="A921" s="138" t="s">
        <v>1802</v>
      </c>
      <c r="B921" s="143" t="s">
        <v>445</v>
      </c>
      <c r="C921" s="138" t="s">
        <v>642</v>
      </c>
      <c r="D921" s="138" t="s">
        <v>250</v>
      </c>
      <c r="E921" s="138" t="s">
        <v>175</v>
      </c>
      <c r="F921" s="130">
        <v>1126.7</v>
      </c>
      <c r="G921" s="130">
        <v>1126.7</v>
      </c>
      <c r="H921" s="144">
        <f t="shared" si="14"/>
        <v>100</v>
      </c>
    </row>
    <row r="922" spans="1:8" ht="56.25" outlineLevel="2">
      <c r="A922" s="138" t="s">
        <v>1803</v>
      </c>
      <c r="B922" s="143" t="s">
        <v>1582</v>
      </c>
      <c r="C922" s="138" t="s">
        <v>1583</v>
      </c>
      <c r="D922" s="138"/>
      <c r="E922" s="138"/>
      <c r="F922" s="130">
        <v>1905.5</v>
      </c>
      <c r="G922" s="130">
        <v>886.4</v>
      </c>
      <c r="H922" s="144">
        <f t="shared" si="14"/>
        <v>46.51797428496457</v>
      </c>
    </row>
    <row r="923" spans="1:8" ht="12.75" outlineLevel="7">
      <c r="A923" s="138" t="s">
        <v>1804</v>
      </c>
      <c r="B923" s="143" t="s">
        <v>249</v>
      </c>
      <c r="C923" s="138" t="s">
        <v>1583</v>
      </c>
      <c r="D923" s="138" t="s">
        <v>38</v>
      </c>
      <c r="E923" s="138"/>
      <c r="F923" s="130">
        <v>1905.5</v>
      </c>
      <c r="G923" s="130">
        <v>886.4</v>
      </c>
      <c r="H923" s="144">
        <f t="shared" si="14"/>
        <v>46.51797428496457</v>
      </c>
    </row>
    <row r="924" spans="1:8" ht="12.75" outlineLevel="7">
      <c r="A924" s="138" t="s">
        <v>1805</v>
      </c>
      <c r="B924" s="143" t="s">
        <v>64</v>
      </c>
      <c r="C924" s="138" t="s">
        <v>1583</v>
      </c>
      <c r="D924" s="138" t="s">
        <v>250</v>
      </c>
      <c r="E924" s="138"/>
      <c r="F924" s="130">
        <v>1905.5</v>
      </c>
      <c r="G924" s="130">
        <v>886.4</v>
      </c>
      <c r="H924" s="144">
        <f t="shared" si="14"/>
        <v>46.51797428496457</v>
      </c>
    </row>
    <row r="925" spans="1:8" ht="12.75" outlineLevel="7">
      <c r="A925" s="138" t="s">
        <v>1806</v>
      </c>
      <c r="B925" s="143" t="s">
        <v>441</v>
      </c>
      <c r="C925" s="138" t="s">
        <v>1583</v>
      </c>
      <c r="D925" s="138" t="s">
        <v>250</v>
      </c>
      <c r="E925" s="138" t="s">
        <v>31</v>
      </c>
      <c r="F925" s="130">
        <v>1905.5</v>
      </c>
      <c r="G925" s="130">
        <v>886.4</v>
      </c>
      <c r="H925" s="144">
        <f t="shared" si="14"/>
        <v>46.51797428496457</v>
      </c>
    </row>
    <row r="926" spans="1:8" ht="12.75" outlineLevel="7">
      <c r="A926" s="138" t="s">
        <v>1807</v>
      </c>
      <c r="B926" s="143" t="s">
        <v>32</v>
      </c>
      <c r="C926" s="138" t="s">
        <v>1583</v>
      </c>
      <c r="D926" s="138" t="s">
        <v>250</v>
      </c>
      <c r="E926" s="138" t="s">
        <v>33</v>
      </c>
      <c r="F926" s="130">
        <v>1905.5</v>
      </c>
      <c r="G926" s="130">
        <v>886.4</v>
      </c>
      <c r="H926" s="144">
        <f t="shared" si="14"/>
        <v>46.51797428496457</v>
      </c>
    </row>
    <row r="927" spans="1:8" ht="45" outlineLevel="2">
      <c r="A927" s="138" t="s">
        <v>1808</v>
      </c>
      <c r="B927" s="143" t="s">
        <v>279</v>
      </c>
      <c r="C927" s="138" t="s">
        <v>632</v>
      </c>
      <c r="D927" s="138"/>
      <c r="E927" s="138"/>
      <c r="F927" s="130">
        <v>1940.4</v>
      </c>
      <c r="G927" s="130">
        <v>1940.4</v>
      </c>
      <c r="H927" s="144">
        <f t="shared" si="14"/>
        <v>100</v>
      </c>
    </row>
    <row r="928" spans="1:8" ht="12.75" outlineLevel="7">
      <c r="A928" s="138" t="s">
        <v>1809</v>
      </c>
      <c r="B928" s="143" t="s">
        <v>249</v>
      </c>
      <c r="C928" s="138" t="s">
        <v>632</v>
      </c>
      <c r="D928" s="138" t="s">
        <v>38</v>
      </c>
      <c r="E928" s="138"/>
      <c r="F928" s="130">
        <v>1940.4</v>
      </c>
      <c r="G928" s="130">
        <v>1940.4</v>
      </c>
      <c r="H928" s="144">
        <f t="shared" si="14"/>
        <v>100</v>
      </c>
    </row>
    <row r="929" spans="1:8" ht="12.75" outlineLevel="7">
      <c r="A929" s="138" t="s">
        <v>1810</v>
      </c>
      <c r="B929" s="143" t="s">
        <v>629</v>
      </c>
      <c r="C929" s="138" t="s">
        <v>632</v>
      </c>
      <c r="D929" s="138" t="s">
        <v>630</v>
      </c>
      <c r="E929" s="138"/>
      <c r="F929" s="130">
        <v>1940.4</v>
      </c>
      <c r="G929" s="130">
        <v>1940.4</v>
      </c>
      <c r="H929" s="144">
        <f t="shared" si="14"/>
        <v>100</v>
      </c>
    </row>
    <row r="930" spans="1:8" ht="12.75" outlineLevel="7">
      <c r="A930" s="138" t="s">
        <v>1811</v>
      </c>
      <c r="B930" s="143" t="s">
        <v>197</v>
      </c>
      <c r="C930" s="138" t="s">
        <v>632</v>
      </c>
      <c r="D930" s="138" t="s">
        <v>630</v>
      </c>
      <c r="E930" s="138" t="s">
        <v>170</v>
      </c>
      <c r="F930" s="130">
        <v>1940.4</v>
      </c>
      <c r="G930" s="130">
        <v>1940.4</v>
      </c>
      <c r="H930" s="144">
        <f t="shared" si="14"/>
        <v>100</v>
      </c>
    </row>
    <row r="931" spans="1:8" ht="12.75" outlineLevel="7">
      <c r="A931" s="138" t="s">
        <v>1812</v>
      </c>
      <c r="B931" s="143" t="s">
        <v>171</v>
      </c>
      <c r="C931" s="138" t="s">
        <v>632</v>
      </c>
      <c r="D931" s="138" t="s">
        <v>630</v>
      </c>
      <c r="E931" s="138" t="s">
        <v>172</v>
      </c>
      <c r="F931" s="130">
        <v>1940.4</v>
      </c>
      <c r="G931" s="130">
        <v>1940.4</v>
      </c>
      <c r="H931" s="144">
        <f t="shared" si="14"/>
        <v>100</v>
      </c>
    </row>
    <row r="932" spans="1:8" ht="67.5" outlineLevel="2">
      <c r="A932" s="138" t="s">
        <v>1813</v>
      </c>
      <c r="B932" s="143" t="s">
        <v>1536</v>
      </c>
      <c r="C932" s="138" t="s">
        <v>1537</v>
      </c>
      <c r="D932" s="138"/>
      <c r="E932" s="138"/>
      <c r="F932" s="130">
        <v>25000</v>
      </c>
      <c r="G932" s="130">
        <v>24901.2</v>
      </c>
      <c r="H932" s="144">
        <f t="shared" si="14"/>
        <v>99.60480000000001</v>
      </c>
    </row>
    <row r="933" spans="1:8" ht="12.75" outlineLevel="7">
      <c r="A933" s="138" t="s">
        <v>1814</v>
      </c>
      <c r="B933" s="143" t="s">
        <v>249</v>
      </c>
      <c r="C933" s="138" t="s">
        <v>1537</v>
      </c>
      <c r="D933" s="138" t="s">
        <v>38</v>
      </c>
      <c r="E933" s="138"/>
      <c r="F933" s="130">
        <v>25000</v>
      </c>
      <c r="G933" s="130">
        <v>24901.2</v>
      </c>
      <c r="H933" s="144">
        <f t="shared" si="14"/>
        <v>99.60480000000001</v>
      </c>
    </row>
    <row r="934" spans="1:8" ht="12.75" outlineLevel="7">
      <c r="A934" s="138" t="s">
        <v>1815</v>
      </c>
      <c r="B934" s="143" t="s">
        <v>64</v>
      </c>
      <c r="C934" s="138" t="s">
        <v>1537</v>
      </c>
      <c r="D934" s="138" t="s">
        <v>250</v>
      </c>
      <c r="E934" s="138"/>
      <c r="F934" s="130">
        <v>25000</v>
      </c>
      <c r="G934" s="130">
        <v>24901.2</v>
      </c>
      <c r="H934" s="144">
        <f t="shared" si="14"/>
        <v>99.60480000000001</v>
      </c>
    </row>
    <row r="935" spans="1:8" ht="12.75" outlineLevel="7">
      <c r="A935" s="138" t="s">
        <v>1816</v>
      </c>
      <c r="B935" s="143" t="s">
        <v>198</v>
      </c>
      <c r="C935" s="138" t="s">
        <v>1537</v>
      </c>
      <c r="D935" s="138" t="s">
        <v>250</v>
      </c>
      <c r="E935" s="138" t="s">
        <v>127</v>
      </c>
      <c r="F935" s="130">
        <v>25000</v>
      </c>
      <c r="G935" s="130">
        <v>24901.2</v>
      </c>
      <c r="H935" s="144">
        <f t="shared" si="14"/>
        <v>99.60480000000001</v>
      </c>
    </row>
    <row r="936" spans="1:8" ht="12.75" outlineLevel="7">
      <c r="A936" s="138" t="s">
        <v>1817</v>
      </c>
      <c r="B936" s="143" t="s">
        <v>440</v>
      </c>
      <c r="C936" s="138" t="s">
        <v>1537</v>
      </c>
      <c r="D936" s="138" t="s">
        <v>250</v>
      </c>
      <c r="E936" s="138" t="s">
        <v>46</v>
      </c>
      <c r="F936" s="130">
        <v>25000</v>
      </c>
      <c r="G936" s="130">
        <v>24901.2</v>
      </c>
      <c r="H936" s="144">
        <f t="shared" si="14"/>
        <v>99.60480000000001</v>
      </c>
    </row>
    <row r="937" spans="1:8" ht="33.75" outlineLevel="2">
      <c r="A937" s="138" t="s">
        <v>1818</v>
      </c>
      <c r="B937" s="143" t="s">
        <v>633</v>
      </c>
      <c r="C937" s="138" t="s">
        <v>634</v>
      </c>
      <c r="D937" s="138"/>
      <c r="E937" s="138"/>
      <c r="F937" s="130">
        <v>524.5</v>
      </c>
      <c r="G937" s="130">
        <v>524.5</v>
      </c>
      <c r="H937" s="144">
        <f t="shared" si="14"/>
        <v>100</v>
      </c>
    </row>
    <row r="938" spans="1:8" ht="12.75" outlineLevel="7">
      <c r="A938" s="138" t="s">
        <v>1819</v>
      </c>
      <c r="B938" s="143" t="s">
        <v>249</v>
      </c>
      <c r="C938" s="138" t="s">
        <v>634</v>
      </c>
      <c r="D938" s="138" t="s">
        <v>38</v>
      </c>
      <c r="E938" s="138"/>
      <c r="F938" s="130">
        <v>524.5</v>
      </c>
      <c r="G938" s="130">
        <v>524.5</v>
      </c>
      <c r="H938" s="144">
        <f t="shared" si="14"/>
        <v>100</v>
      </c>
    </row>
    <row r="939" spans="1:8" ht="12.75" outlineLevel="7">
      <c r="A939" s="138" t="s">
        <v>1820</v>
      </c>
      <c r="B939" s="143" t="s">
        <v>64</v>
      </c>
      <c r="C939" s="138" t="s">
        <v>634</v>
      </c>
      <c r="D939" s="138" t="s">
        <v>250</v>
      </c>
      <c r="E939" s="138"/>
      <c r="F939" s="130">
        <v>524.5</v>
      </c>
      <c r="G939" s="130">
        <v>524.5</v>
      </c>
      <c r="H939" s="144">
        <f t="shared" si="14"/>
        <v>100</v>
      </c>
    </row>
    <row r="940" spans="1:8" ht="22.5" outlineLevel="7">
      <c r="A940" s="138" t="s">
        <v>1821</v>
      </c>
      <c r="B940" s="143" t="s">
        <v>436</v>
      </c>
      <c r="C940" s="138" t="s">
        <v>634</v>
      </c>
      <c r="D940" s="138" t="s">
        <v>250</v>
      </c>
      <c r="E940" s="138" t="s">
        <v>437</v>
      </c>
      <c r="F940" s="130">
        <v>524.5</v>
      </c>
      <c r="G940" s="130">
        <v>524.5</v>
      </c>
      <c r="H940" s="144">
        <f t="shared" si="14"/>
        <v>100</v>
      </c>
    </row>
    <row r="941" spans="1:8" ht="12.75" outlineLevel="7">
      <c r="A941" s="138" t="s">
        <v>1822</v>
      </c>
      <c r="B941" s="143" t="s">
        <v>438</v>
      </c>
      <c r="C941" s="138" t="s">
        <v>634</v>
      </c>
      <c r="D941" s="138" t="s">
        <v>250</v>
      </c>
      <c r="E941" s="138" t="s">
        <v>439</v>
      </c>
      <c r="F941" s="130">
        <v>524.5</v>
      </c>
      <c r="G941" s="130">
        <v>524.5</v>
      </c>
      <c r="H941" s="144">
        <f t="shared" si="14"/>
        <v>100</v>
      </c>
    </row>
    <row r="942" spans="1:8" ht="33.75" outlineLevel="2">
      <c r="A942" s="138" t="s">
        <v>1823</v>
      </c>
      <c r="B942" s="143" t="s">
        <v>1600</v>
      </c>
      <c r="C942" s="138" t="s">
        <v>1601</v>
      </c>
      <c r="D942" s="138"/>
      <c r="E942" s="138"/>
      <c r="F942" s="130">
        <v>500</v>
      </c>
      <c r="G942" s="130">
        <v>500</v>
      </c>
      <c r="H942" s="144">
        <f t="shared" si="14"/>
        <v>100</v>
      </c>
    </row>
    <row r="943" spans="1:8" ht="12.75" outlineLevel="7">
      <c r="A943" s="138" t="s">
        <v>1824</v>
      </c>
      <c r="B943" s="143" t="s">
        <v>249</v>
      </c>
      <c r="C943" s="138" t="s">
        <v>1601</v>
      </c>
      <c r="D943" s="138" t="s">
        <v>38</v>
      </c>
      <c r="E943" s="138"/>
      <c r="F943" s="130">
        <v>500</v>
      </c>
      <c r="G943" s="130">
        <v>500</v>
      </c>
      <c r="H943" s="144">
        <f t="shared" si="14"/>
        <v>100</v>
      </c>
    </row>
    <row r="944" spans="1:8" ht="12.75" outlineLevel="7">
      <c r="A944" s="138" t="s">
        <v>1825</v>
      </c>
      <c r="B944" s="143" t="s">
        <v>64</v>
      </c>
      <c r="C944" s="138" t="s">
        <v>1601</v>
      </c>
      <c r="D944" s="138" t="s">
        <v>250</v>
      </c>
      <c r="E944" s="138"/>
      <c r="F944" s="130">
        <v>500</v>
      </c>
      <c r="G944" s="130">
        <v>500</v>
      </c>
      <c r="H944" s="144">
        <f t="shared" si="14"/>
        <v>100</v>
      </c>
    </row>
    <row r="945" spans="1:8" ht="12.75" outlineLevel="7">
      <c r="A945" s="138" t="s">
        <v>1826</v>
      </c>
      <c r="B945" s="143" t="s">
        <v>442</v>
      </c>
      <c r="C945" s="138" t="s">
        <v>1601</v>
      </c>
      <c r="D945" s="138" t="s">
        <v>250</v>
      </c>
      <c r="E945" s="138" t="s">
        <v>61</v>
      </c>
      <c r="F945" s="130">
        <v>500</v>
      </c>
      <c r="G945" s="130">
        <v>500</v>
      </c>
      <c r="H945" s="144">
        <f t="shared" si="14"/>
        <v>100</v>
      </c>
    </row>
    <row r="946" spans="1:8" ht="12.75" outlineLevel="7">
      <c r="A946" s="138" t="s">
        <v>1827</v>
      </c>
      <c r="B946" s="143" t="s">
        <v>44</v>
      </c>
      <c r="C946" s="138" t="s">
        <v>1601</v>
      </c>
      <c r="D946" s="138" t="s">
        <v>250</v>
      </c>
      <c r="E946" s="138" t="s">
        <v>45</v>
      </c>
      <c r="F946" s="130">
        <v>500</v>
      </c>
      <c r="G946" s="130">
        <v>500</v>
      </c>
      <c r="H946" s="144">
        <f t="shared" si="14"/>
        <v>100</v>
      </c>
    </row>
    <row r="947" spans="1:8" ht="33.75" outlineLevel="2">
      <c r="A947" s="138" t="s">
        <v>1828</v>
      </c>
      <c r="B947" s="143" t="s">
        <v>1541</v>
      </c>
      <c r="C947" s="138" t="s">
        <v>635</v>
      </c>
      <c r="D947" s="138"/>
      <c r="E947" s="138"/>
      <c r="F947" s="130">
        <v>218.6</v>
      </c>
      <c r="G947" s="130">
        <v>218.6</v>
      </c>
      <c r="H947" s="144">
        <f t="shared" si="14"/>
        <v>100</v>
      </c>
    </row>
    <row r="948" spans="1:8" ht="12.75" outlineLevel="7">
      <c r="A948" s="138" t="s">
        <v>1829</v>
      </c>
      <c r="B948" s="143" t="s">
        <v>249</v>
      </c>
      <c r="C948" s="138" t="s">
        <v>635</v>
      </c>
      <c r="D948" s="138" t="s">
        <v>38</v>
      </c>
      <c r="E948" s="138"/>
      <c r="F948" s="130">
        <v>218.6</v>
      </c>
      <c r="G948" s="130">
        <v>218.6</v>
      </c>
      <c r="H948" s="144">
        <f t="shared" si="14"/>
        <v>100</v>
      </c>
    </row>
    <row r="949" spans="1:8" ht="12.75" outlineLevel="7">
      <c r="A949" s="138" t="s">
        <v>1830</v>
      </c>
      <c r="B949" s="143" t="s">
        <v>64</v>
      </c>
      <c r="C949" s="138" t="s">
        <v>635</v>
      </c>
      <c r="D949" s="138" t="s">
        <v>250</v>
      </c>
      <c r="E949" s="138"/>
      <c r="F949" s="130">
        <v>218.6</v>
      </c>
      <c r="G949" s="130">
        <v>218.6</v>
      </c>
      <c r="H949" s="144">
        <f t="shared" si="14"/>
        <v>100</v>
      </c>
    </row>
    <row r="950" spans="1:8" ht="12.75" outlineLevel="7">
      <c r="A950" s="138" t="s">
        <v>1831</v>
      </c>
      <c r="B950" s="143" t="s">
        <v>198</v>
      </c>
      <c r="C950" s="138" t="s">
        <v>635</v>
      </c>
      <c r="D950" s="138" t="s">
        <v>250</v>
      </c>
      <c r="E950" s="138" t="s">
        <v>127</v>
      </c>
      <c r="F950" s="130">
        <v>218.6</v>
      </c>
      <c r="G950" s="130">
        <v>218.6</v>
      </c>
      <c r="H950" s="144">
        <f t="shared" si="14"/>
        <v>100</v>
      </c>
    </row>
    <row r="951" spans="1:8" ht="12.75" outlineLevel="7">
      <c r="A951" s="138" t="s">
        <v>1832</v>
      </c>
      <c r="B951" s="143" t="s">
        <v>440</v>
      </c>
      <c r="C951" s="138" t="s">
        <v>635</v>
      </c>
      <c r="D951" s="138" t="s">
        <v>250</v>
      </c>
      <c r="E951" s="138" t="s">
        <v>46</v>
      </c>
      <c r="F951" s="130">
        <v>218.6</v>
      </c>
      <c r="G951" s="130">
        <v>218.6</v>
      </c>
      <c r="H951" s="144">
        <f t="shared" si="14"/>
        <v>100</v>
      </c>
    </row>
    <row r="952" spans="1:8" ht="45" outlineLevel="2">
      <c r="A952" s="138" t="s">
        <v>1833</v>
      </c>
      <c r="B952" s="143" t="s">
        <v>1545</v>
      </c>
      <c r="C952" s="138" t="s">
        <v>1546</v>
      </c>
      <c r="D952" s="138"/>
      <c r="E952" s="138"/>
      <c r="F952" s="130">
        <v>2459</v>
      </c>
      <c r="G952" s="130">
        <v>2459</v>
      </c>
      <c r="H952" s="144">
        <f t="shared" si="14"/>
        <v>100</v>
      </c>
    </row>
    <row r="953" spans="1:8" ht="12.75" outlineLevel="7">
      <c r="A953" s="138" t="s">
        <v>1834</v>
      </c>
      <c r="B953" s="143" t="s">
        <v>249</v>
      </c>
      <c r="C953" s="138" t="s">
        <v>1546</v>
      </c>
      <c r="D953" s="138" t="s">
        <v>38</v>
      </c>
      <c r="E953" s="138"/>
      <c r="F953" s="130">
        <v>2459</v>
      </c>
      <c r="G953" s="130">
        <v>2459</v>
      </c>
      <c r="H953" s="144">
        <f t="shared" si="14"/>
        <v>100</v>
      </c>
    </row>
    <row r="954" spans="1:8" ht="12.75" outlineLevel="7">
      <c r="A954" s="138" t="s">
        <v>1835</v>
      </c>
      <c r="B954" s="143" t="s">
        <v>64</v>
      </c>
      <c r="C954" s="138" t="s">
        <v>1546</v>
      </c>
      <c r="D954" s="138" t="s">
        <v>250</v>
      </c>
      <c r="E954" s="138"/>
      <c r="F954" s="130">
        <v>2459</v>
      </c>
      <c r="G954" s="130">
        <v>2459</v>
      </c>
      <c r="H954" s="144">
        <f t="shared" si="14"/>
        <v>100</v>
      </c>
    </row>
    <row r="955" spans="1:8" ht="12.75" outlineLevel="7">
      <c r="A955" s="138" t="s">
        <v>1836</v>
      </c>
      <c r="B955" s="143" t="s">
        <v>198</v>
      </c>
      <c r="C955" s="138" t="s">
        <v>1546</v>
      </c>
      <c r="D955" s="138" t="s">
        <v>250</v>
      </c>
      <c r="E955" s="138" t="s">
        <v>127</v>
      </c>
      <c r="F955" s="130">
        <v>2459</v>
      </c>
      <c r="G955" s="130">
        <v>2459</v>
      </c>
      <c r="H955" s="144">
        <f t="shared" si="14"/>
        <v>100</v>
      </c>
    </row>
    <row r="956" spans="1:8" ht="12.75" outlineLevel="7">
      <c r="A956" s="138" t="s">
        <v>1837</v>
      </c>
      <c r="B956" s="143" t="s">
        <v>440</v>
      </c>
      <c r="C956" s="138" t="s">
        <v>1546</v>
      </c>
      <c r="D956" s="138" t="s">
        <v>250</v>
      </c>
      <c r="E956" s="138" t="s">
        <v>46</v>
      </c>
      <c r="F956" s="130">
        <v>2459</v>
      </c>
      <c r="G956" s="130">
        <v>2459</v>
      </c>
      <c r="H956" s="144">
        <f t="shared" si="14"/>
        <v>100</v>
      </c>
    </row>
    <row r="957" spans="1:8" ht="45" outlineLevel="2">
      <c r="A957" s="138" t="s">
        <v>1838</v>
      </c>
      <c r="B957" s="143" t="s">
        <v>278</v>
      </c>
      <c r="C957" s="138" t="s">
        <v>628</v>
      </c>
      <c r="D957" s="138"/>
      <c r="E957" s="138"/>
      <c r="F957" s="130">
        <v>74.7</v>
      </c>
      <c r="G957" s="130">
        <v>74.7</v>
      </c>
      <c r="H957" s="144">
        <f t="shared" si="14"/>
        <v>100</v>
      </c>
    </row>
    <row r="958" spans="1:8" ht="12.75" outlineLevel="7">
      <c r="A958" s="138" t="s">
        <v>1839</v>
      </c>
      <c r="B958" s="143" t="s">
        <v>249</v>
      </c>
      <c r="C958" s="138" t="s">
        <v>628</v>
      </c>
      <c r="D958" s="138" t="s">
        <v>38</v>
      </c>
      <c r="E958" s="138"/>
      <c r="F958" s="130">
        <v>74.7</v>
      </c>
      <c r="G958" s="130">
        <v>74.7</v>
      </c>
      <c r="H958" s="144">
        <f t="shared" si="14"/>
        <v>100</v>
      </c>
    </row>
    <row r="959" spans="1:8" ht="12.75" outlineLevel="7">
      <c r="A959" s="138" t="s">
        <v>1840</v>
      </c>
      <c r="B959" s="143" t="s">
        <v>629</v>
      </c>
      <c r="C959" s="138" t="s">
        <v>628</v>
      </c>
      <c r="D959" s="138" t="s">
        <v>630</v>
      </c>
      <c r="E959" s="138"/>
      <c r="F959" s="130">
        <v>74.7</v>
      </c>
      <c r="G959" s="130">
        <v>74.7</v>
      </c>
      <c r="H959" s="144">
        <f t="shared" si="14"/>
        <v>100</v>
      </c>
    </row>
    <row r="960" spans="1:8" ht="12.75" outlineLevel="7">
      <c r="A960" s="138" t="s">
        <v>1841</v>
      </c>
      <c r="B960" s="143" t="s">
        <v>195</v>
      </c>
      <c r="C960" s="138" t="s">
        <v>628</v>
      </c>
      <c r="D960" s="138" t="s">
        <v>630</v>
      </c>
      <c r="E960" s="138" t="s">
        <v>145</v>
      </c>
      <c r="F960" s="130">
        <v>74.7</v>
      </c>
      <c r="G960" s="130">
        <v>74.7</v>
      </c>
      <c r="H960" s="144">
        <f t="shared" si="14"/>
        <v>100</v>
      </c>
    </row>
    <row r="961" spans="1:8" ht="12.75" outlineLevel="7">
      <c r="A961" s="138" t="s">
        <v>1842</v>
      </c>
      <c r="B961" s="143" t="s">
        <v>126</v>
      </c>
      <c r="C961" s="138" t="s">
        <v>628</v>
      </c>
      <c r="D961" s="138" t="s">
        <v>630</v>
      </c>
      <c r="E961" s="138" t="s">
        <v>43</v>
      </c>
      <c r="F961" s="130">
        <v>74.7</v>
      </c>
      <c r="G961" s="130">
        <v>74.7</v>
      </c>
      <c r="H961" s="144">
        <f t="shared" si="14"/>
        <v>100</v>
      </c>
    </row>
    <row r="962" spans="1:8" ht="33.75" outlineLevel="2">
      <c r="A962" s="138" t="s">
        <v>1843</v>
      </c>
      <c r="B962" s="143" t="s">
        <v>280</v>
      </c>
      <c r="C962" s="138" t="s">
        <v>636</v>
      </c>
      <c r="D962" s="138"/>
      <c r="E962" s="138"/>
      <c r="F962" s="130">
        <v>120</v>
      </c>
      <c r="G962" s="130">
        <v>120</v>
      </c>
      <c r="H962" s="144">
        <f t="shared" si="14"/>
        <v>100</v>
      </c>
    </row>
    <row r="963" spans="1:8" ht="12.75" outlineLevel="7">
      <c r="A963" s="138" t="s">
        <v>1844</v>
      </c>
      <c r="B963" s="143" t="s">
        <v>249</v>
      </c>
      <c r="C963" s="138" t="s">
        <v>636</v>
      </c>
      <c r="D963" s="138" t="s">
        <v>38</v>
      </c>
      <c r="E963" s="138"/>
      <c r="F963" s="130">
        <v>120</v>
      </c>
      <c r="G963" s="130">
        <v>120</v>
      </c>
      <c r="H963" s="144">
        <f t="shared" si="14"/>
        <v>100</v>
      </c>
    </row>
    <row r="964" spans="1:8" ht="12.75" outlineLevel="7">
      <c r="A964" s="138" t="s">
        <v>1845</v>
      </c>
      <c r="B964" s="143" t="s">
        <v>64</v>
      </c>
      <c r="C964" s="138" t="s">
        <v>636</v>
      </c>
      <c r="D964" s="138" t="s">
        <v>250</v>
      </c>
      <c r="E964" s="138"/>
      <c r="F964" s="130">
        <v>120</v>
      </c>
      <c r="G964" s="130">
        <v>120</v>
      </c>
      <c r="H964" s="144">
        <f t="shared" si="14"/>
        <v>100</v>
      </c>
    </row>
    <row r="965" spans="1:8" ht="12.75" outlineLevel="7">
      <c r="A965" s="138" t="s">
        <v>1846</v>
      </c>
      <c r="B965" s="143" t="s">
        <v>199</v>
      </c>
      <c r="C965" s="138" t="s">
        <v>636</v>
      </c>
      <c r="D965" s="138" t="s">
        <v>250</v>
      </c>
      <c r="E965" s="138" t="s">
        <v>26</v>
      </c>
      <c r="F965" s="130">
        <v>120</v>
      </c>
      <c r="G965" s="130">
        <v>120</v>
      </c>
      <c r="H965" s="144">
        <f t="shared" si="14"/>
        <v>100</v>
      </c>
    </row>
    <row r="966" spans="1:8" ht="12.75" outlineLevel="7">
      <c r="A966" s="138" t="s">
        <v>1847</v>
      </c>
      <c r="B966" s="143" t="s">
        <v>147</v>
      </c>
      <c r="C966" s="138" t="s">
        <v>636</v>
      </c>
      <c r="D966" s="138" t="s">
        <v>250</v>
      </c>
      <c r="E966" s="138" t="s">
        <v>148</v>
      </c>
      <c r="F966" s="130">
        <v>120</v>
      </c>
      <c r="G966" s="130">
        <v>120</v>
      </c>
      <c r="H966" s="144">
        <f t="shared" si="14"/>
        <v>100</v>
      </c>
    </row>
    <row r="967" spans="1:8" ht="112.5" outlineLevel="2">
      <c r="A967" s="138" t="s">
        <v>1848</v>
      </c>
      <c r="B967" s="143" t="s">
        <v>1554</v>
      </c>
      <c r="C967" s="138" t="s">
        <v>1555</v>
      </c>
      <c r="D967" s="138"/>
      <c r="E967" s="138"/>
      <c r="F967" s="130">
        <v>508.7</v>
      </c>
      <c r="G967" s="130">
        <v>508.7</v>
      </c>
      <c r="H967" s="144">
        <f t="shared" si="14"/>
        <v>100</v>
      </c>
    </row>
    <row r="968" spans="1:8" ht="12.75" outlineLevel="7">
      <c r="A968" s="138" t="s">
        <v>1849</v>
      </c>
      <c r="B968" s="143" t="s">
        <v>249</v>
      </c>
      <c r="C968" s="138" t="s">
        <v>1555</v>
      </c>
      <c r="D968" s="138" t="s">
        <v>38</v>
      </c>
      <c r="E968" s="138"/>
      <c r="F968" s="130">
        <v>508.7</v>
      </c>
      <c r="G968" s="130">
        <v>508.7</v>
      </c>
      <c r="H968" s="144">
        <f t="shared" si="14"/>
        <v>100</v>
      </c>
    </row>
    <row r="969" spans="1:8" ht="12.75" outlineLevel="7">
      <c r="A969" s="138" t="s">
        <v>1850</v>
      </c>
      <c r="B969" s="143" t="s">
        <v>64</v>
      </c>
      <c r="C969" s="138" t="s">
        <v>1555</v>
      </c>
      <c r="D969" s="138" t="s">
        <v>250</v>
      </c>
      <c r="E969" s="138"/>
      <c r="F969" s="130">
        <v>508.7</v>
      </c>
      <c r="G969" s="130">
        <v>508.7</v>
      </c>
      <c r="H969" s="144">
        <f t="shared" si="14"/>
        <v>100</v>
      </c>
    </row>
    <row r="970" spans="1:8" ht="12.75" outlineLevel="7">
      <c r="A970" s="138" t="s">
        <v>1851</v>
      </c>
      <c r="B970" s="143" t="s">
        <v>199</v>
      </c>
      <c r="C970" s="138" t="s">
        <v>1555</v>
      </c>
      <c r="D970" s="138" t="s">
        <v>250</v>
      </c>
      <c r="E970" s="138" t="s">
        <v>26</v>
      </c>
      <c r="F970" s="130">
        <v>508.7</v>
      </c>
      <c r="G970" s="130">
        <v>508.7</v>
      </c>
      <c r="H970" s="144">
        <f t="shared" si="14"/>
        <v>100</v>
      </c>
    </row>
    <row r="971" spans="1:8" ht="12.75" outlineLevel="7">
      <c r="A971" s="138" t="s">
        <v>1852</v>
      </c>
      <c r="B971" s="143" t="s">
        <v>27</v>
      </c>
      <c r="C971" s="138" t="s">
        <v>1555</v>
      </c>
      <c r="D971" s="138" t="s">
        <v>250</v>
      </c>
      <c r="E971" s="138" t="s">
        <v>28</v>
      </c>
      <c r="F971" s="130">
        <v>508.7</v>
      </c>
      <c r="G971" s="130">
        <v>508.7</v>
      </c>
      <c r="H971" s="144">
        <f t="shared" si="14"/>
        <v>100</v>
      </c>
    </row>
    <row r="972" spans="1:8" ht="33.75" outlineLevel="2">
      <c r="A972" s="138" t="s">
        <v>1853</v>
      </c>
      <c r="B972" s="143" t="s">
        <v>281</v>
      </c>
      <c r="C972" s="138" t="s">
        <v>637</v>
      </c>
      <c r="D972" s="138"/>
      <c r="E972" s="138"/>
      <c r="F972" s="130">
        <v>3110.5</v>
      </c>
      <c r="G972" s="130">
        <v>2632</v>
      </c>
      <c r="H972" s="144">
        <f t="shared" si="14"/>
        <v>84.61662112200611</v>
      </c>
    </row>
    <row r="973" spans="1:8" ht="12.75" outlineLevel="7">
      <c r="A973" s="138" t="s">
        <v>1854</v>
      </c>
      <c r="B973" s="143" t="s">
        <v>249</v>
      </c>
      <c r="C973" s="138" t="s">
        <v>637</v>
      </c>
      <c r="D973" s="138" t="s">
        <v>38</v>
      </c>
      <c r="E973" s="138"/>
      <c r="F973" s="130">
        <v>3110.5</v>
      </c>
      <c r="G973" s="130">
        <v>2632</v>
      </c>
      <c r="H973" s="144">
        <f t="shared" si="14"/>
        <v>84.61662112200611</v>
      </c>
    </row>
    <row r="974" spans="1:8" ht="12.75" outlineLevel="7">
      <c r="A974" s="138" t="s">
        <v>1855</v>
      </c>
      <c r="B974" s="143" t="s">
        <v>64</v>
      </c>
      <c r="C974" s="138" t="s">
        <v>637</v>
      </c>
      <c r="D974" s="138" t="s">
        <v>250</v>
      </c>
      <c r="E974" s="138"/>
      <c r="F974" s="130">
        <v>3110.5</v>
      </c>
      <c r="G974" s="130">
        <v>2632</v>
      </c>
      <c r="H974" s="144">
        <f t="shared" si="14"/>
        <v>84.61662112200611</v>
      </c>
    </row>
    <row r="975" spans="1:8" ht="12.75" outlineLevel="7">
      <c r="A975" s="138" t="s">
        <v>1856</v>
      </c>
      <c r="B975" s="143" t="s">
        <v>199</v>
      </c>
      <c r="C975" s="138" t="s">
        <v>637</v>
      </c>
      <c r="D975" s="138" t="s">
        <v>250</v>
      </c>
      <c r="E975" s="138" t="s">
        <v>26</v>
      </c>
      <c r="F975" s="130">
        <v>3110.5</v>
      </c>
      <c r="G975" s="130">
        <v>2632</v>
      </c>
      <c r="H975" s="144">
        <f t="shared" si="14"/>
        <v>84.61662112200611</v>
      </c>
    </row>
    <row r="976" spans="1:8" ht="12.75" outlineLevel="7">
      <c r="A976" s="138" t="s">
        <v>1857</v>
      </c>
      <c r="B976" s="143" t="s">
        <v>147</v>
      </c>
      <c r="C976" s="138" t="s">
        <v>637</v>
      </c>
      <c r="D976" s="138" t="s">
        <v>250</v>
      </c>
      <c r="E976" s="138" t="s">
        <v>148</v>
      </c>
      <c r="F976" s="130">
        <v>3110.5</v>
      </c>
      <c r="G976" s="130">
        <v>2632</v>
      </c>
      <c r="H976" s="144">
        <f aca="true" t="shared" si="15" ref="H976:H992">G976/F976*100</f>
        <v>84.61662112200611</v>
      </c>
    </row>
    <row r="977" spans="1:8" ht="33.75" outlineLevel="2">
      <c r="A977" s="138" t="s">
        <v>1858</v>
      </c>
      <c r="B977" s="143" t="s">
        <v>1568</v>
      </c>
      <c r="C977" s="138" t="s">
        <v>1569</v>
      </c>
      <c r="D977" s="138"/>
      <c r="E977" s="138"/>
      <c r="F977" s="130">
        <v>321</v>
      </c>
      <c r="G977" s="130">
        <v>321</v>
      </c>
      <c r="H977" s="144">
        <f t="shared" si="15"/>
        <v>100</v>
      </c>
    </row>
    <row r="978" spans="1:8" ht="12.75" outlineLevel="7">
      <c r="A978" s="138" t="s">
        <v>1859</v>
      </c>
      <c r="B978" s="143" t="s">
        <v>249</v>
      </c>
      <c r="C978" s="138" t="s">
        <v>1569</v>
      </c>
      <c r="D978" s="138" t="s">
        <v>38</v>
      </c>
      <c r="E978" s="138"/>
      <c r="F978" s="130">
        <v>321</v>
      </c>
      <c r="G978" s="130">
        <v>321</v>
      </c>
      <c r="H978" s="144">
        <f t="shared" si="15"/>
        <v>100</v>
      </c>
    </row>
    <row r="979" spans="1:8" ht="12.75" outlineLevel="7">
      <c r="A979" s="138" t="s">
        <v>1860</v>
      </c>
      <c r="B979" s="143" t="s">
        <v>64</v>
      </c>
      <c r="C979" s="138" t="s">
        <v>1569</v>
      </c>
      <c r="D979" s="138" t="s">
        <v>250</v>
      </c>
      <c r="E979" s="138"/>
      <c r="F979" s="130">
        <v>321</v>
      </c>
      <c r="G979" s="130">
        <v>321</v>
      </c>
      <c r="H979" s="144">
        <f t="shared" si="15"/>
        <v>100</v>
      </c>
    </row>
    <row r="980" spans="1:8" ht="12.75" outlineLevel="7">
      <c r="A980" s="138" t="s">
        <v>1861</v>
      </c>
      <c r="B980" s="143" t="s">
        <v>199</v>
      </c>
      <c r="C980" s="138" t="s">
        <v>1569</v>
      </c>
      <c r="D980" s="138" t="s">
        <v>250</v>
      </c>
      <c r="E980" s="138" t="s">
        <v>26</v>
      </c>
      <c r="F980" s="130">
        <v>321</v>
      </c>
      <c r="G980" s="130">
        <v>321</v>
      </c>
      <c r="H980" s="144">
        <f t="shared" si="15"/>
        <v>100</v>
      </c>
    </row>
    <row r="981" spans="1:8" ht="12.75" outlineLevel="7">
      <c r="A981" s="138" t="s">
        <v>1862</v>
      </c>
      <c r="B981" s="143" t="s">
        <v>147</v>
      </c>
      <c r="C981" s="138" t="s">
        <v>1569</v>
      </c>
      <c r="D981" s="138" t="s">
        <v>250</v>
      </c>
      <c r="E981" s="138" t="s">
        <v>148</v>
      </c>
      <c r="F981" s="130">
        <v>321</v>
      </c>
      <c r="G981" s="130">
        <v>321</v>
      </c>
      <c r="H981" s="144">
        <f t="shared" si="15"/>
        <v>100</v>
      </c>
    </row>
    <row r="982" spans="1:8" ht="33.75" outlineLevel="2">
      <c r="A982" s="138" t="s">
        <v>1863</v>
      </c>
      <c r="B982" s="143" t="s">
        <v>351</v>
      </c>
      <c r="C982" s="138" t="s">
        <v>631</v>
      </c>
      <c r="D982" s="138"/>
      <c r="E982" s="138"/>
      <c r="F982" s="130">
        <v>1126</v>
      </c>
      <c r="G982" s="130">
        <v>1126</v>
      </c>
      <c r="H982" s="144">
        <f t="shared" si="15"/>
        <v>100</v>
      </c>
    </row>
    <row r="983" spans="1:8" ht="45" outlineLevel="7">
      <c r="A983" s="138" t="s">
        <v>1864</v>
      </c>
      <c r="B983" s="143" t="s">
        <v>205</v>
      </c>
      <c r="C983" s="138" t="s">
        <v>631</v>
      </c>
      <c r="D983" s="138" t="s">
        <v>206</v>
      </c>
      <c r="E983" s="138"/>
      <c r="F983" s="130">
        <v>1126</v>
      </c>
      <c r="G983" s="130">
        <v>1126</v>
      </c>
      <c r="H983" s="144">
        <f t="shared" si="15"/>
        <v>100</v>
      </c>
    </row>
    <row r="984" spans="1:8" ht="12.75" outlineLevel="7">
      <c r="A984" s="138" t="s">
        <v>1865</v>
      </c>
      <c r="B984" s="143" t="s">
        <v>251</v>
      </c>
      <c r="C984" s="138" t="s">
        <v>631</v>
      </c>
      <c r="D984" s="138" t="s">
        <v>120</v>
      </c>
      <c r="E984" s="138"/>
      <c r="F984" s="130">
        <v>1126</v>
      </c>
      <c r="G984" s="130">
        <v>1126</v>
      </c>
      <c r="H984" s="144">
        <f t="shared" si="15"/>
        <v>100</v>
      </c>
    </row>
    <row r="985" spans="1:8" ht="12.75" outlineLevel="7">
      <c r="A985" s="138" t="s">
        <v>1866</v>
      </c>
      <c r="B985" s="143" t="s">
        <v>195</v>
      </c>
      <c r="C985" s="138" t="s">
        <v>631</v>
      </c>
      <c r="D985" s="138" t="s">
        <v>120</v>
      </c>
      <c r="E985" s="138" t="s">
        <v>145</v>
      </c>
      <c r="F985" s="130">
        <v>1126</v>
      </c>
      <c r="G985" s="130">
        <v>1126</v>
      </c>
      <c r="H985" s="144">
        <f t="shared" si="15"/>
        <v>100</v>
      </c>
    </row>
    <row r="986" spans="1:8" ht="12.75" outlineLevel="7">
      <c r="A986" s="138" t="s">
        <v>1867</v>
      </c>
      <c r="B986" s="143" t="s">
        <v>126</v>
      </c>
      <c r="C986" s="138" t="s">
        <v>631</v>
      </c>
      <c r="D986" s="138" t="s">
        <v>120</v>
      </c>
      <c r="E986" s="138" t="s">
        <v>43</v>
      </c>
      <c r="F986" s="130">
        <v>1126</v>
      </c>
      <c r="G986" s="130">
        <v>1126</v>
      </c>
      <c r="H986" s="144">
        <f t="shared" si="15"/>
        <v>100</v>
      </c>
    </row>
    <row r="987" spans="1:8" ht="56.25" outlineLevel="2">
      <c r="A987" s="138" t="s">
        <v>1868</v>
      </c>
      <c r="B987" s="143" t="s">
        <v>1591</v>
      </c>
      <c r="C987" s="138" t="s">
        <v>1592</v>
      </c>
      <c r="D987" s="138"/>
      <c r="E987" s="138"/>
      <c r="F987" s="130">
        <v>685.3</v>
      </c>
      <c r="G987" s="130">
        <v>684.7</v>
      </c>
      <c r="H987" s="144">
        <f t="shared" si="15"/>
        <v>99.91244710345836</v>
      </c>
    </row>
    <row r="988" spans="1:8" ht="12.75" outlineLevel="7">
      <c r="A988" s="138" t="s">
        <v>1869</v>
      </c>
      <c r="B988" s="143" t="s">
        <v>249</v>
      </c>
      <c r="C988" s="138" t="s">
        <v>1592</v>
      </c>
      <c r="D988" s="138" t="s">
        <v>38</v>
      </c>
      <c r="E988" s="138"/>
      <c r="F988" s="130">
        <v>685.3</v>
      </c>
      <c r="G988" s="130">
        <v>684.7</v>
      </c>
      <c r="H988" s="144">
        <f t="shared" si="15"/>
        <v>99.91244710345836</v>
      </c>
    </row>
    <row r="989" spans="1:8" ht="12.75" outlineLevel="7">
      <c r="A989" s="138" t="s">
        <v>1870</v>
      </c>
      <c r="B989" s="143" t="s">
        <v>64</v>
      </c>
      <c r="C989" s="138" t="s">
        <v>1592</v>
      </c>
      <c r="D989" s="138" t="s">
        <v>250</v>
      </c>
      <c r="E989" s="138"/>
      <c r="F989" s="130">
        <v>685.3</v>
      </c>
      <c r="G989" s="130">
        <v>684.7</v>
      </c>
      <c r="H989" s="144">
        <f t="shared" si="15"/>
        <v>99.91244710345836</v>
      </c>
    </row>
    <row r="990" spans="1:8" ht="12.75" outlineLevel="7">
      <c r="A990" s="138" t="s">
        <v>1871</v>
      </c>
      <c r="B990" s="143" t="s">
        <v>201</v>
      </c>
      <c r="C990" s="138" t="s">
        <v>1592</v>
      </c>
      <c r="D990" s="138" t="s">
        <v>250</v>
      </c>
      <c r="E990" s="138" t="s">
        <v>34</v>
      </c>
      <c r="F990" s="130">
        <v>685.3</v>
      </c>
      <c r="G990" s="130">
        <v>684.7</v>
      </c>
      <c r="H990" s="144">
        <f t="shared" si="15"/>
        <v>99.91244710345836</v>
      </c>
    </row>
    <row r="991" spans="1:8" ht="12.75" outlineLevel="7">
      <c r="A991" s="138" t="s">
        <v>1872</v>
      </c>
      <c r="B991" s="143" t="s">
        <v>108</v>
      </c>
      <c r="C991" s="138" t="s">
        <v>1592</v>
      </c>
      <c r="D991" s="138" t="s">
        <v>250</v>
      </c>
      <c r="E991" s="138" t="s">
        <v>109</v>
      </c>
      <c r="F991" s="130">
        <v>685.3</v>
      </c>
      <c r="G991" s="130">
        <v>684.7</v>
      </c>
      <c r="H991" s="144">
        <f t="shared" si="15"/>
        <v>99.91244710345836</v>
      </c>
    </row>
    <row r="992" spans="1:8" ht="12.75">
      <c r="A992" s="145">
        <v>978</v>
      </c>
      <c r="B992" s="141" t="s">
        <v>854</v>
      </c>
      <c r="C992" s="146"/>
      <c r="D992" s="146"/>
      <c r="E992" s="146"/>
      <c r="F992" s="133">
        <v>912379.2</v>
      </c>
      <c r="G992" s="133">
        <v>880587.5</v>
      </c>
      <c r="H992" s="142">
        <f t="shared" si="15"/>
        <v>96.51551679389448</v>
      </c>
    </row>
  </sheetData>
  <sheetProtection/>
  <mergeCells count="9">
    <mergeCell ref="A9:H9"/>
    <mergeCell ref="A10:H10"/>
    <mergeCell ref="G12:H12"/>
    <mergeCell ref="A1:H1"/>
    <mergeCell ref="A2:H2"/>
    <mergeCell ref="A3:H3"/>
    <mergeCell ref="A5:E5"/>
    <mergeCell ref="A7:H7"/>
    <mergeCell ref="A8:H8"/>
  </mergeCells>
  <printOptions/>
  <pageMargins left="0.984251968503937" right="0.1968503937007874" top="0.7874015748031497" bottom="0.7874015748031497" header="0.31496062992125984" footer="0.31496062992125984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F972"/>
  <sheetViews>
    <sheetView zoomScalePageLayoutView="0" workbookViewId="0" topLeftCell="A1">
      <selection activeCell="A1" sqref="A1:E490"/>
    </sheetView>
  </sheetViews>
  <sheetFormatPr defaultColWidth="9.00390625" defaultRowHeight="12.75"/>
  <cols>
    <col min="1" max="1" width="5.375" style="0" customWidth="1"/>
    <col min="2" max="2" width="45.00390625" style="0" customWidth="1"/>
    <col min="3" max="3" width="13.375" style="0" customWidth="1"/>
    <col min="4" max="4" width="10.625" style="0" customWidth="1"/>
    <col min="5" max="5" width="10.875" style="0" customWidth="1"/>
  </cols>
  <sheetData>
    <row r="1" spans="1:6" ht="15.75">
      <c r="A1" s="197" t="s">
        <v>1883</v>
      </c>
      <c r="B1" s="197"/>
      <c r="C1" s="197"/>
      <c r="D1" s="197"/>
      <c r="E1" s="197"/>
      <c r="F1" s="2"/>
    </row>
    <row r="2" spans="1:6" ht="15.75">
      <c r="A2" s="197" t="s">
        <v>1879</v>
      </c>
      <c r="B2" s="197"/>
      <c r="C2" s="197"/>
      <c r="D2" s="197"/>
      <c r="E2" s="197"/>
      <c r="F2" s="2"/>
    </row>
    <row r="3" spans="1:6" ht="15.75">
      <c r="A3" s="197" t="s">
        <v>1904</v>
      </c>
      <c r="B3" s="197"/>
      <c r="C3" s="197"/>
      <c r="D3" s="197"/>
      <c r="E3" s="197"/>
      <c r="F3" s="2"/>
    </row>
    <row r="4" spans="1:6" ht="15.75">
      <c r="A4" s="162"/>
      <c r="B4" s="162"/>
      <c r="C4" s="162"/>
      <c r="D4" s="162"/>
      <c r="E4" s="162"/>
      <c r="F4" s="2"/>
    </row>
    <row r="5" spans="1:5" ht="12.75">
      <c r="A5" s="10"/>
      <c r="B5" s="10"/>
      <c r="C5" s="10"/>
      <c r="D5" s="10"/>
      <c r="E5" s="10"/>
    </row>
    <row r="6" spans="1:5" ht="15.75">
      <c r="A6" s="206" t="s">
        <v>7</v>
      </c>
      <c r="B6" s="206"/>
      <c r="C6" s="206"/>
      <c r="D6" s="206"/>
      <c r="E6" s="206"/>
    </row>
    <row r="7" spans="1:5" ht="15.75">
      <c r="A7" s="206" t="s">
        <v>827</v>
      </c>
      <c r="B7" s="206"/>
      <c r="C7" s="206"/>
      <c r="D7" s="206"/>
      <c r="E7" s="206"/>
    </row>
    <row r="8" spans="1:5" ht="15.75">
      <c r="A8" s="52"/>
      <c r="B8" s="52"/>
      <c r="C8" s="52"/>
      <c r="D8" s="52"/>
      <c r="E8" s="52"/>
    </row>
    <row r="9" spans="1:5" ht="12.75">
      <c r="A9" s="10"/>
      <c r="B9" s="45"/>
      <c r="C9" s="45"/>
      <c r="D9" s="10"/>
      <c r="E9" s="102" t="s">
        <v>358</v>
      </c>
    </row>
    <row r="10" spans="1:5" ht="12.75">
      <c r="A10" s="208" t="s">
        <v>110</v>
      </c>
      <c r="B10" s="200" t="s">
        <v>166</v>
      </c>
      <c r="C10" s="202" t="s">
        <v>193</v>
      </c>
      <c r="D10" s="204" t="s">
        <v>19</v>
      </c>
      <c r="E10" s="202" t="s">
        <v>20</v>
      </c>
    </row>
    <row r="11" spans="1:5" ht="32.25" customHeight="1">
      <c r="A11" s="208"/>
      <c r="B11" s="201"/>
      <c r="C11" s="203"/>
      <c r="D11" s="204"/>
      <c r="E11" s="203"/>
    </row>
    <row r="12" spans="1:5" ht="17.25" customHeight="1">
      <c r="A12" s="163">
        <v>1</v>
      </c>
      <c r="B12" s="11" t="s">
        <v>6</v>
      </c>
      <c r="C12" s="147">
        <v>2178.6</v>
      </c>
      <c r="D12" s="147">
        <v>2178.6</v>
      </c>
      <c r="E12" s="147">
        <f>D12/C12*100</f>
        <v>100</v>
      </c>
    </row>
    <row r="13" spans="1:5" ht="15.75">
      <c r="A13" s="163">
        <f>A12+1</f>
        <v>2</v>
      </c>
      <c r="B13" s="11" t="s">
        <v>111</v>
      </c>
      <c r="C13" s="11">
        <v>8302.5</v>
      </c>
      <c r="D13" s="11">
        <v>8302.5</v>
      </c>
      <c r="E13" s="147">
        <f>D13/C13*100</f>
        <v>100</v>
      </c>
    </row>
    <row r="14" spans="1:5" ht="15.75">
      <c r="A14" s="163">
        <f aca="true" t="shared" si="0" ref="A14:A20">A13+1</f>
        <v>3</v>
      </c>
      <c r="B14" s="11" t="s">
        <v>112</v>
      </c>
      <c r="C14" s="11">
        <v>6314.8</v>
      </c>
      <c r="D14" s="11">
        <v>6314.8</v>
      </c>
      <c r="E14" s="147">
        <f aca="true" t="shared" si="1" ref="E14:E21">D14/C14*100</f>
        <v>100</v>
      </c>
    </row>
    <row r="15" spans="1:5" ht="15.75">
      <c r="A15" s="163">
        <f t="shared" si="0"/>
        <v>4</v>
      </c>
      <c r="B15" s="11" t="s">
        <v>113</v>
      </c>
      <c r="C15" s="11">
        <v>3578.5</v>
      </c>
      <c r="D15" s="11">
        <v>3578.5</v>
      </c>
      <c r="E15" s="147">
        <f t="shared" si="1"/>
        <v>100</v>
      </c>
    </row>
    <row r="16" spans="1:5" ht="15.75">
      <c r="A16" s="163">
        <f t="shared" si="0"/>
        <v>5</v>
      </c>
      <c r="B16" s="11" t="s">
        <v>114</v>
      </c>
      <c r="C16" s="11">
        <v>8131.3</v>
      </c>
      <c r="D16" s="11">
        <v>8131.3</v>
      </c>
      <c r="E16" s="147">
        <f t="shared" si="1"/>
        <v>100</v>
      </c>
    </row>
    <row r="17" spans="1:5" ht="15.75">
      <c r="A17" s="163">
        <f t="shared" si="0"/>
        <v>6</v>
      </c>
      <c r="B17" s="11" t="s">
        <v>115</v>
      </c>
      <c r="C17" s="147">
        <v>5696</v>
      </c>
      <c r="D17" s="147">
        <v>5696</v>
      </c>
      <c r="E17" s="147">
        <f t="shared" si="1"/>
        <v>100</v>
      </c>
    </row>
    <row r="18" spans="1:5" ht="15.75">
      <c r="A18" s="163">
        <f t="shared" si="0"/>
        <v>7</v>
      </c>
      <c r="B18" s="11" t="s">
        <v>1</v>
      </c>
      <c r="C18" s="147">
        <v>4694</v>
      </c>
      <c r="D18" s="147">
        <v>4694</v>
      </c>
      <c r="E18" s="147">
        <f t="shared" si="1"/>
        <v>100</v>
      </c>
    </row>
    <row r="19" spans="1:5" ht="15.75">
      <c r="A19" s="163">
        <f t="shared" si="0"/>
        <v>8</v>
      </c>
      <c r="B19" s="11" t="s">
        <v>3</v>
      </c>
      <c r="C19" s="147">
        <v>4776.5</v>
      </c>
      <c r="D19" s="147">
        <v>4776.5</v>
      </c>
      <c r="E19" s="147">
        <f t="shared" si="1"/>
        <v>100</v>
      </c>
    </row>
    <row r="20" spans="1:5" ht="15.75">
      <c r="A20" s="163">
        <f t="shared" si="0"/>
        <v>9</v>
      </c>
      <c r="B20" s="11" t="s">
        <v>4</v>
      </c>
      <c r="C20" s="147">
        <v>8543.2</v>
      </c>
      <c r="D20" s="147">
        <v>8543.2</v>
      </c>
      <c r="E20" s="147">
        <f t="shared" si="1"/>
        <v>100</v>
      </c>
    </row>
    <row r="21" spans="1:5" ht="15.75">
      <c r="A21" s="163"/>
      <c r="B21" s="11" t="s">
        <v>5</v>
      </c>
      <c r="C21" s="147">
        <f>C13+C14+C15+C17+C18+C20+C12+C16+C19</f>
        <v>52215.4</v>
      </c>
      <c r="D21" s="147">
        <f>D13+D14+D15+D17+D18+D20+D12+D16+D19</f>
        <v>52215.4</v>
      </c>
      <c r="E21" s="147">
        <f t="shared" si="1"/>
        <v>100</v>
      </c>
    </row>
    <row r="22" spans="1:5" ht="12.75">
      <c r="A22" s="10"/>
      <c r="B22" s="10"/>
      <c r="C22" s="10"/>
      <c r="D22" s="10"/>
      <c r="E22" s="10"/>
    </row>
    <row r="23" spans="1:5" ht="12.75">
      <c r="A23" s="10"/>
      <c r="B23" s="10"/>
      <c r="C23" s="10"/>
      <c r="D23" s="10"/>
      <c r="E23" s="10"/>
    </row>
    <row r="24" spans="1:5" ht="12.75">
      <c r="A24" s="10"/>
      <c r="B24" s="10"/>
      <c r="C24" s="10"/>
      <c r="D24" s="10"/>
      <c r="E24" s="10"/>
    </row>
    <row r="25" spans="1:5" ht="15.75">
      <c r="A25" s="197" t="s">
        <v>1884</v>
      </c>
      <c r="B25" s="197"/>
      <c r="C25" s="197"/>
      <c r="D25" s="197"/>
      <c r="E25" s="197"/>
    </row>
    <row r="26" spans="1:5" ht="15.75">
      <c r="A26" s="197" t="s">
        <v>1879</v>
      </c>
      <c r="B26" s="197"/>
      <c r="C26" s="197"/>
      <c r="D26" s="197"/>
      <c r="E26" s="197"/>
    </row>
    <row r="27" spans="1:5" ht="15.75">
      <c r="A27" s="197" t="s">
        <v>1904</v>
      </c>
      <c r="B27" s="197"/>
      <c r="C27" s="197"/>
      <c r="D27" s="197"/>
      <c r="E27" s="197"/>
    </row>
    <row r="28" spans="1:5" ht="15.75">
      <c r="A28" s="162"/>
      <c r="B28" s="162"/>
      <c r="C28" s="162"/>
      <c r="D28" s="162"/>
      <c r="E28" s="162"/>
    </row>
    <row r="29" spans="1:5" ht="12.75">
      <c r="A29" s="10"/>
      <c r="B29" s="10"/>
      <c r="C29" s="10"/>
      <c r="D29" s="10"/>
      <c r="E29" s="10"/>
    </row>
    <row r="30" spans="1:5" ht="15.75">
      <c r="A30" s="206" t="s">
        <v>158</v>
      </c>
      <c r="B30" s="206"/>
      <c r="C30" s="206"/>
      <c r="D30" s="206"/>
      <c r="E30" s="206"/>
    </row>
    <row r="31" spans="1:5" ht="15.75">
      <c r="A31" s="206" t="s">
        <v>828</v>
      </c>
      <c r="B31" s="206"/>
      <c r="C31" s="206"/>
      <c r="D31" s="206"/>
      <c r="E31" s="206"/>
    </row>
    <row r="32" spans="1:5" ht="15.75">
      <c r="A32" s="52"/>
      <c r="B32" s="52"/>
      <c r="C32" s="52"/>
      <c r="D32" s="52"/>
      <c r="E32" s="52"/>
    </row>
    <row r="33" spans="1:5" ht="12" customHeight="1">
      <c r="A33" s="207"/>
      <c r="B33" s="207"/>
      <c r="C33" s="207"/>
      <c r="D33" s="148"/>
      <c r="E33" s="102" t="s">
        <v>358</v>
      </c>
    </row>
    <row r="34" spans="1:5" ht="12.75" customHeight="1">
      <c r="A34" s="199" t="s">
        <v>110</v>
      </c>
      <c r="B34" s="200" t="s">
        <v>166</v>
      </c>
      <c r="C34" s="202" t="s">
        <v>193</v>
      </c>
      <c r="D34" s="204" t="s">
        <v>19</v>
      </c>
      <c r="E34" s="205" t="s">
        <v>20</v>
      </c>
    </row>
    <row r="35" spans="1:5" ht="27" customHeight="1">
      <c r="A35" s="199"/>
      <c r="B35" s="201"/>
      <c r="C35" s="203"/>
      <c r="D35" s="204"/>
      <c r="E35" s="205"/>
    </row>
    <row r="36" spans="1:5" ht="15.75">
      <c r="A36" s="163">
        <v>1</v>
      </c>
      <c r="B36" s="11" t="s">
        <v>6</v>
      </c>
      <c r="C36" s="147">
        <v>460</v>
      </c>
      <c r="D36" s="147">
        <v>460</v>
      </c>
      <c r="E36" s="47">
        <f>D36/C36*100</f>
        <v>100</v>
      </c>
    </row>
    <row r="37" spans="1:5" ht="15.75">
      <c r="A37" s="163">
        <f>A36+1</f>
        <v>2</v>
      </c>
      <c r="B37" s="11" t="s">
        <v>111</v>
      </c>
      <c r="C37" s="11">
        <v>2393.7</v>
      </c>
      <c r="D37" s="11">
        <v>2393.7</v>
      </c>
      <c r="E37" s="47">
        <f>D37/C37*100</f>
        <v>100</v>
      </c>
    </row>
    <row r="38" spans="1:5" ht="15.75">
      <c r="A38" s="163">
        <f aca="true" t="shared" si="2" ref="A38:A45">A37+1</f>
        <v>3</v>
      </c>
      <c r="B38" s="11" t="s">
        <v>112</v>
      </c>
      <c r="C38" s="11">
        <v>1975.9</v>
      </c>
      <c r="D38" s="11">
        <v>1975.9</v>
      </c>
      <c r="E38" s="47">
        <f aca="true" t="shared" si="3" ref="E38:E46">D38/C38*100</f>
        <v>100</v>
      </c>
    </row>
    <row r="39" spans="1:5" ht="15.75">
      <c r="A39" s="163">
        <f t="shared" si="2"/>
        <v>4</v>
      </c>
      <c r="B39" s="11" t="s">
        <v>113</v>
      </c>
      <c r="C39" s="11">
        <v>3868.3</v>
      </c>
      <c r="D39" s="11">
        <v>3868.3</v>
      </c>
      <c r="E39" s="47">
        <f t="shared" si="3"/>
        <v>100</v>
      </c>
    </row>
    <row r="40" spans="1:5" ht="15.75">
      <c r="A40" s="163">
        <f t="shared" si="2"/>
        <v>5</v>
      </c>
      <c r="B40" s="11" t="s">
        <v>114</v>
      </c>
      <c r="C40" s="11">
        <v>1502.5</v>
      </c>
      <c r="D40" s="11">
        <v>1502.5</v>
      </c>
      <c r="E40" s="47">
        <f t="shared" si="3"/>
        <v>100</v>
      </c>
    </row>
    <row r="41" spans="1:5" ht="15.75">
      <c r="A41" s="163">
        <f t="shared" si="2"/>
        <v>6</v>
      </c>
      <c r="B41" s="11" t="s">
        <v>115</v>
      </c>
      <c r="C41" s="147">
        <v>1355.8</v>
      </c>
      <c r="D41" s="147">
        <v>1355.8</v>
      </c>
      <c r="E41" s="47">
        <f t="shared" si="3"/>
        <v>100</v>
      </c>
    </row>
    <row r="42" spans="1:5" ht="15.75">
      <c r="A42" s="163">
        <f t="shared" si="2"/>
        <v>7</v>
      </c>
      <c r="B42" s="11" t="s">
        <v>1</v>
      </c>
      <c r="C42" s="147">
        <v>2266.6</v>
      </c>
      <c r="D42" s="147">
        <v>2266.6</v>
      </c>
      <c r="E42" s="47">
        <f t="shared" si="3"/>
        <v>100</v>
      </c>
    </row>
    <row r="43" spans="1:5" ht="15.75">
      <c r="A43" s="163">
        <f t="shared" si="2"/>
        <v>8</v>
      </c>
      <c r="B43" s="11" t="s">
        <v>2</v>
      </c>
      <c r="C43" s="147">
        <v>1403.3</v>
      </c>
      <c r="D43" s="147">
        <v>1403.3</v>
      </c>
      <c r="E43" s="47">
        <f t="shared" si="3"/>
        <v>100</v>
      </c>
    </row>
    <row r="44" spans="1:5" ht="15.75">
      <c r="A44" s="163">
        <f t="shared" si="2"/>
        <v>9</v>
      </c>
      <c r="B44" s="11" t="s">
        <v>3</v>
      </c>
      <c r="C44" s="147">
        <v>728.7</v>
      </c>
      <c r="D44" s="147">
        <v>728.7</v>
      </c>
      <c r="E44" s="47">
        <f t="shared" si="3"/>
        <v>100</v>
      </c>
    </row>
    <row r="45" spans="1:5" ht="15.75">
      <c r="A45" s="163">
        <f t="shared" si="2"/>
        <v>10</v>
      </c>
      <c r="B45" s="11" t="s">
        <v>4</v>
      </c>
      <c r="C45" s="147">
        <v>2082.5</v>
      </c>
      <c r="D45" s="147">
        <v>2082.5</v>
      </c>
      <c r="E45" s="47">
        <f t="shared" si="3"/>
        <v>100</v>
      </c>
    </row>
    <row r="46" spans="1:5" ht="15.75">
      <c r="A46" s="163"/>
      <c r="B46" s="11" t="s">
        <v>5</v>
      </c>
      <c r="C46" s="47">
        <f>C37+C38+C39+C40+C41+C42+C43+C44+C45+C36</f>
        <v>18037.300000000003</v>
      </c>
      <c r="D46" s="46">
        <f>D37+D38+D39+D40+D41+D42+D43+D44+D45+D36</f>
        <v>18037.300000000003</v>
      </c>
      <c r="E46" s="47">
        <f t="shared" si="3"/>
        <v>100</v>
      </c>
    </row>
    <row r="47" spans="1:5" ht="15.75">
      <c r="A47" s="12"/>
      <c r="B47" s="12"/>
      <c r="C47" s="13"/>
      <c r="D47" s="15"/>
      <c r="E47" s="13"/>
    </row>
    <row r="48" spans="1:5" ht="15.75">
      <c r="A48" s="197" t="s">
        <v>1885</v>
      </c>
      <c r="B48" s="197"/>
      <c r="C48" s="197"/>
      <c r="D48" s="197"/>
      <c r="E48" s="197"/>
    </row>
    <row r="49" spans="1:5" ht="15.75">
      <c r="A49" s="197" t="s">
        <v>1879</v>
      </c>
      <c r="B49" s="197"/>
      <c r="C49" s="197"/>
      <c r="D49" s="197"/>
      <c r="E49" s="197"/>
    </row>
    <row r="50" spans="1:5" ht="15.75">
      <c r="A50" s="197" t="s">
        <v>1904</v>
      </c>
      <c r="B50" s="197"/>
      <c r="C50" s="197"/>
      <c r="D50" s="197"/>
      <c r="E50" s="197"/>
    </row>
    <row r="51" spans="1:5" ht="15.75">
      <c r="A51" s="162"/>
      <c r="B51" s="162"/>
      <c r="C51" s="162"/>
      <c r="D51" s="162"/>
      <c r="E51" s="162"/>
    </row>
    <row r="52" spans="1:5" ht="12.75">
      <c r="A52" s="10"/>
      <c r="B52" s="10"/>
      <c r="C52" s="10"/>
      <c r="D52" s="10"/>
      <c r="E52" s="10"/>
    </row>
    <row r="53" spans="1:5" ht="15.75">
      <c r="A53" s="206" t="s">
        <v>189</v>
      </c>
      <c r="B53" s="206"/>
      <c r="C53" s="206"/>
      <c r="D53" s="206"/>
      <c r="E53" s="206"/>
    </row>
    <row r="54" spans="1:5" ht="15.75">
      <c r="A54" s="206" t="s">
        <v>829</v>
      </c>
      <c r="B54" s="206"/>
      <c r="C54" s="206"/>
      <c r="D54" s="206"/>
      <c r="E54" s="206"/>
    </row>
    <row r="55" spans="1:5" ht="15.75">
      <c r="A55" s="206"/>
      <c r="B55" s="206"/>
      <c r="C55" s="206"/>
      <c r="D55" s="206"/>
      <c r="E55" s="206"/>
    </row>
    <row r="56" spans="1:5" ht="18.75">
      <c r="A56" s="207"/>
      <c r="B56" s="207"/>
      <c r="C56" s="207"/>
      <c r="D56" s="148"/>
      <c r="E56" s="102" t="s">
        <v>358</v>
      </c>
    </row>
    <row r="57" spans="1:5" ht="12.75" customHeight="1">
      <c r="A57" s="199" t="s">
        <v>110</v>
      </c>
      <c r="B57" s="200" t="s">
        <v>166</v>
      </c>
      <c r="C57" s="202" t="s">
        <v>193</v>
      </c>
      <c r="D57" s="204" t="s">
        <v>19</v>
      </c>
      <c r="E57" s="205" t="s">
        <v>20</v>
      </c>
    </row>
    <row r="58" spans="1:5" ht="28.5" customHeight="1">
      <c r="A58" s="199"/>
      <c r="B58" s="201"/>
      <c r="C58" s="203"/>
      <c r="D58" s="204"/>
      <c r="E58" s="205"/>
    </row>
    <row r="59" spans="1:5" ht="15.75">
      <c r="A59" s="163">
        <v>1</v>
      </c>
      <c r="B59" s="11" t="s">
        <v>6</v>
      </c>
      <c r="C59" s="47">
        <v>2218.8</v>
      </c>
      <c r="D59" s="47">
        <v>2218.8</v>
      </c>
      <c r="E59" s="47">
        <f>D59/C59*100</f>
        <v>100</v>
      </c>
    </row>
    <row r="60" spans="1:5" ht="15.75">
      <c r="A60" s="163">
        <f>A59+1</f>
        <v>2</v>
      </c>
      <c r="B60" s="11" t="s">
        <v>111</v>
      </c>
      <c r="C60" s="47">
        <v>1354.8</v>
      </c>
      <c r="D60" s="47">
        <v>1354.8</v>
      </c>
      <c r="E60" s="47">
        <f aca="true" t="shared" si="4" ref="E60:E69">D60/C60*100</f>
        <v>100</v>
      </c>
    </row>
    <row r="61" spans="1:5" ht="15.75">
      <c r="A61" s="163">
        <f aca="true" t="shared" si="5" ref="A61:A66">A60+1</f>
        <v>3</v>
      </c>
      <c r="B61" s="11" t="s">
        <v>112</v>
      </c>
      <c r="C61" s="47">
        <v>606.6</v>
      </c>
      <c r="D61" s="47">
        <v>606.6</v>
      </c>
      <c r="E61" s="47">
        <f t="shared" si="4"/>
        <v>100</v>
      </c>
    </row>
    <row r="62" spans="1:5" ht="15.75">
      <c r="A62" s="163">
        <f t="shared" si="5"/>
        <v>4</v>
      </c>
      <c r="B62" s="11" t="s">
        <v>113</v>
      </c>
      <c r="C62" s="47">
        <v>5545.2</v>
      </c>
      <c r="D62" s="47">
        <v>5545.2</v>
      </c>
      <c r="E62" s="47">
        <f t="shared" si="4"/>
        <v>100</v>
      </c>
    </row>
    <row r="63" spans="1:5" ht="15.75">
      <c r="A63" s="163">
        <f t="shared" si="5"/>
        <v>5</v>
      </c>
      <c r="B63" s="11" t="s">
        <v>114</v>
      </c>
      <c r="C63" s="47">
        <v>4939.4</v>
      </c>
      <c r="D63" s="47">
        <v>4939.4</v>
      </c>
      <c r="E63" s="47">
        <f t="shared" si="4"/>
        <v>100</v>
      </c>
    </row>
    <row r="64" spans="1:5" ht="15.75">
      <c r="A64" s="163">
        <f t="shared" si="5"/>
        <v>6</v>
      </c>
      <c r="B64" s="11" t="s">
        <v>115</v>
      </c>
      <c r="C64" s="47">
        <v>3979.2</v>
      </c>
      <c r="D64" s="47">
        <v>3979.2</v>
      </c>
      <c r="E64" s="47">
        <f t="shared" si="4"/>
        <v>100</v>
      </c>
    </row>
    <row r="65" spans="1:5" ht="15.75">
      <c r="A65" s="163">
        <f t="shared" si="5"/>
        <v>7</v>
      </c>
      <c r="B65" s="11" t="s">
        <v>1</v>
      </c>
      <c r="C65" s="47">
        <v>3220.8</v>
      </c>
      <c r="D65" s="47">
        <v>3220.8</v>
      </c>
      <c r="E65" s="47">
        <f t="shared" si="4"/>
        <v>100</v>
      </c>
    </row>
    <row r="66" spans="1:5" ht="15.75">
      <c r="A66" s="163">
        <f t="shared" si="5"/>
        <v>8</v>
      </c>
      <c r="B66" s="11" t="s">
        <v>2</v>
      </c>
      <c r="C66" s="147">
        <v>3360.1</v>
      </c>
      <c r="D66" s="147">
        <v>3360.1</v>
      </c>
      <c r="E66" s="47">
        <f t="shared" si="4"/>
        <v>100</v>
      </c>
    </row>
    <row r="67" spans="1:5" ht="15.75">
      <c r="A67" s="163">
        <f>A66+1</f>
        <v>9</v>
      </c>
      <c r="B67" s="11" t="s">
        <v>3</v>
      </c>
      <c r="C67" s="147">
        <v>3680.7</v>
      </c>
      <c r="D67" s="147">
        <v>3524.7</v>
      </c>
      <c r="E67" s="47">
        <f t="shared" si="4"/>
        <v>95.76167576819627</v>
      </c>
    </row>
    <row r="68" spans="1:5" ht="15.75">
      <c r="A68" s="163">
        <f>A67+1</f>
        <v>10</v>
      </c>
      <c r="B68" s="11" t="s">
        <v>4</v>
      </c>
      <c r="C68" s="147">
        <v>14577.7</v>
      </c>
      <c r="D68" s="147">
        <v>14577.7</v>
      </c>
      <c r="E68" s="47">
        <f t="shared" si="4"/>
        <v>100</v>
      </c>
    </row>
    <row r="69" spans="1:5" ht="15.75">
      <c r="A69" s="163"/>
      <c r="B69" s="11" t="s">
        <v>5</v>
      </c>
      <c r="C69" s="47">
        <f>C59+C60+C61+C62+C63+C64+C65+C66+C67+C68</f>
        <v>43483.3</v>
      </c>
      <c r="D69" s="47">
        <f>D59+D60+D61+D62+D63+D64+D65+D66+D67+D68</f>
        <v>43327.3</v>
      </c>
      <c r="E69" s="47">
        <f t="shared" si="4"/>
        <v>99.64124158010087</v>
      </c>
    </row>
    <row r="70" spans="1:5" ht="12.75">
      <c r="A70" s="10"/>
      <c r="B70" s="10"/>
      <c r="C70" s="10"/>
      <c r="D70" s="10"/>
      <c r="E70" s="10"/>
    </row>
    <row r="71" spans="1:5" ht="21" customHeight="1">
      <c r="A71" s="10"/>
      <c r="B71" s="10"/>
      <c r="C71" s="10"/>
      <c r="D71" s="10"/>
      <c r="E71" s="10"/>
    </row>
    <row r="72" spans="1:5" ht="15.75">
      <c r="A72" s="197" t="s">
        <v>1886</v>
      </c>
      <c r="B72" s="197"/>
      <c r="C72" s="197"/>
      <c r="D72" s="197"/>
      <c r="E72" s="197"/>
    </row>
    <row r="73" spans="1:5" ht="15.75">
      <c r="A73" s="197" t="s">
        <v>1879</v>
      </c>
      <c r="B73" s="197"/>
      <c r="C73" s="197"/>
      <c r="D73" s="197"/>
      <c r="E73" s="197"/>
    </row>
    <row r="74" spans="1:5" ht="15.75">
      <c r="A74" s="197" t="s">
        <v>1904</v>
      </c>
      <c r="B74" s="197"/>
      <c r="C74" s="197"/>
      <c r="D74" s="197"/>
      <c r="E74" s="197"/>
    </row>
    <row r="75" spans="1:5" ht="12.75">
      <c r="A75" s="10"/>
      <c r="B75" s="10"/>
      <c r="C75" s="10"/>
      <c r="D75" s="10"/>
      <c r="E75" s="10"/>
    </row>
    <row r="76" spans="1:5" ht="12.75">
      <c r="A76" s="10"/>
      <c r="B76" s="10"/>
      <c r="C76" s="10"/>
      <c r="D76" s="10"/>
      <c r="E76" s="10"/>
    </row>
    <row r="77" spans="1:5" ht="15.75">
      <c r="A77" s="206" t="s">
        <v>830</v>
      </c>
      <c r="B77" s="206"/>
      <c r="C77" s="206"/>
      <c r="D77" s="206"/>
      <c r="E77" s="206"/>
    </row>
    <row r="78" spans="1:5" ht="15.75">
      <c r="A78" s="206" t="s">
        <v>190</v>
      </c>
      <c r="B78" s="206"/>
      <c r="C78" s="206"/>
      <c r="D78" s="206"/>
      <c r="E78" s="206"/>
    </row>
    <row r="79" spans="1:5" ht="15.75">
      <c r="A79" s="206" t="s">
        <v>191</v>
      </c>
      <c r="B79" s="206"/>
      <c r="C79" s="206"/>
      <c r="D79" s="206"/>
      <c r="E79" s="206"/>
    </row>
    <row r="80" spans="1:5" ht="15.75">
      <c r="A80" s="206" t="s">
        <v>192</v>
      </c>
      <c r="B80" s="206"/>
      <c r="C80" s="206"/>
      <c r="D80" s="206"/>
      <c r="E80" s="206"/>
    </row>
    <row r="81" spans="1:5" ht="15.75">
      <c r="A81" s="206" t="s">
        <v>831</v>
      </c>
      <c r="B81" s="206"/>
      <c r="C81" s="206"/>
      <c r="D81" s="206"/>
      <c r="E81" s="206"/>
    </row>
    <row r="82" spans="1:5" ht="11.25" customHeight="1">
      <c r="A82" s="160"/>
      <c r="B82" s="160"/>
      <c r="C82" s="160"/>
      <c r="D82" s="160"/>
      <c r="E82" s="160"/>
    </row>
    <row r="83" spans="1:5" ht="12.75">
      <c r="A83" s="48"/>
      <c r="B83" s="45"/>
      <c r="C83" s="45"/>
      <c r="D83" s="49"/>
      <c r="E83" s="102" t="s">
        <v>358</v>
      </c>
    </row>
    <row r="84" spans="1:5" ht="12.75" customHeight="1">
      <c r="A84" s="199" t="s">
        <v>110</v>
      </c>
      <c r="B84" s="200" t="s">
        <v>166</v>
      </c>
      <c r="C84" s="202" t="s">
        <v>193</v>
      </c>
      <c r="D84" s="204" t="s">
        <v>19</v>
      </c>
      <c r="E84" s="205" t="s">
        <v>20</v>
      </c>
    </row>
    <row r="85" spans="1:5" ht="25.5" customHeight="1">
      <c r="A85" s="199"/>
      <c r="B85" s="201"/>
      <c r="C85" s="203"/>
      <c r="D85" s="204"/>
      <c r="E85" s="205"/>
    </row>
    <row r="86" spans="1:5" ht="15.75">
      <c r="A86" s="163">
        <v>1</v>
      </c>
      <c r="B86" s="11" t="s">
        <v>6</v>
      </c>
      <c r="C86" s="47">
        <v>2140</v>
      </c>
      <c r="D86" s="47">
        <v>2140</v>
      </c>
      <c r="E86" s="47">
        <f aca="true" t="shared" si="6" ref="E86:E94">D86/C86*100</f>
        <v>100</v>
      </c>
    </row>
    <row r="87" spans="1:5" ht="15.75">
      <c r="A87" s="163">
        <f>A86+1</f>
        <v>2</v>
      </c>
      <c r="B87" s="11" t="s">
        <v>111</v>
      </c>
      <c r="C87" s="47">
        <v>3448</v>
      </c>
      <c r="D87" s="47">
        <v>3448</v>
      </c>
      <c r="E87" s="47">
        <f t="shared" si="6"/>
        <v>100</v>
      </c>
    </row>
    <row r="88" spans="1:5" ht="15.75">
      <c r="A88" s="163">
        <f aca="true" t="shared" si="7" ref="A88:A93">A87+1</f>
        <v>3</v>
      </c>
      <c r="B88" s="11" t="s">
        <v>112</v>
      </c>
      <c r="C88" s="47">
        <v>2316</v>
      </c>
      <c r="D88" s="47">
        <v>2316</v>
      </c>
      <c r="E88" s="47">
        <f t="shared" si="6"/>
        <v>100</v>
      </c>
    </row>
    <row r="89" spans="1:5" ht="15.75">
      <c r="A89" s="163">
        <f t="shared" si="7"/>
        <v>4</v>
      </c>
      <c r="B89" s="11" t="s">
        <v>113</v>
      </c>
      <c r="C89" s="47">
        <v>3194</v>
      </c>
      <c r="D89" s="47">
        <v>3194</v>
      </c>
      <c r="E89" s="47">
        <f t="shared" si="6"/>
        <v>100</v>
      </c>
    </row>
    <row r="90" spans="1:5" ht="15.75">
      <c r="A90" s="163">
        <f t="shared" si="7"/>
        <v>5</v>
      </c>
      <c r="B90" s="11" t="s">
        <v>114</v>
      </c>
      <c r="C90" s="47">
        <v>3926</v>
      </c>
      <c r="D90" s="47">
        <v>3926</v>
      </c>
      <c r="E90" s="47">
        <f t="shared" si="6"/>
        <v>100</v>
      </c>
    </row>
    <row r="91" spans="1:5" ht="15.75">
      <c r="A91" s="163">
        <f t="shared" si="7"/>
        <v>6</v>
      </c>
      <c r="B91" s="11" t="s">
        <v>115</v>
      </c>
      <c r="C91" s="47">
        <v>2027</v>
      </c>
      <c r="D91" s="47">
        <v>2027</v>
      </c>
      <c r="E91" s="47">
        <f t="shared" si="6"/>
        <v>100</v>
      </c>
    </row>
    <row r="92" spans="1:5" ht="15.75">
      <c r="A92" s="163">
        <f t="shared" si="7"/>
        <v>7</v>
      </c>
      <c r="B92" s="11" t="s">
        <v>3</v>
      </c>
      <c r="C92" s="47">
        <v>1930</v>
      </c>
      <c r="D92" s="47">
        <v>1930</v>
      </c>
      <c r="E92" s="47">
        <f t="shared" si="6"/>
        <v>100</v>
      </c>
    </row>
    <row r="93" spans="1:5" ht="15.75">
      <c r="A93" s="163">
        <f t="shared" si="7"/>
        <v>8</v>
      </c>
      <c r="B93" s="11" t="s">
        <v>4</v>
      </c>
      <c r="C93" s="47">
        <v>8779</v>
      </c>
      <c r="D93" s="47">
        <v>8779</v>
      </c>
      <c r="E93" s="47">
        <f t="shared" si="6"/>
        <v>100</v>
      </c>
    </row>
    <row r="94" spans="1:5" ht="15.75">
      <c r="A94" s="163"/>
      <c r="B94" s="11" t="s">
        <v>5</v>
      </c>
      <c r="C94" s="47">
        <f>C87+C88+C89+C90+C91+C92+C93+C86</f>
        <v>27760</v>
      </c>
      <c r="D94" s="47">
        <f>D87+D88+D89+D90+D91+D92+D93+D86</f>
        <v>27760</v>
      </c>
      <c r="E94" s="47">
        <f t="shared" si="6"/>
        <v>100</v>
      </c>
    </row>
    <row r="95" spans="1:5" ht="15.75">
      <c r="A95" s="197" t="s">
        <v>1887</v>
      </c>
      <c r="B95" s="197"/>
      <c r="C95" s="197"/>
      <c r="D95" s="197"/>
      <c r="E95" s="197"/>
    </row>
    <row r="96" spans="1:5" ht="15.75">
      <c r="A96" s="197" t="s">
        <v>1879</v>
      </c>
      <c r="B96" s="197"/>
      <c r="C96" s="197"/>
      <c r="D96" s="197"/>
      <c r="E96" s="197"/>
    </row>
    <row r="97" spans="1:5" ht="15.75">
      <c r="A97" s="197" t="s">
        <v>1904</v>
      </c>
      <c r="B97" s="197"/>
      <c r="C97" s="197"/>
      <c r="D97" s="197"/>
      <c r="E97" s="197"/>
    </row>
    <row r="98" spans="1:5" ht="15.75">
      <c r="A98" s="162"/>
      <c r="B98" s="162"/>
      <c r="C98" s="162"/>
      <c r="D98" s="162"/>
      <c r="E98" s="162"/>
    </row>
    <row r="99" spans="1:5" ht="12.75">
      <c r="A99" s="10"/>
      <c r="B99" s="10"/>
      <c r="C99" s="10"/>
      <c r="D99" s="10"/>
      <c r="E99" s="10"/>
    </row>
    <row r="100" spans="1:5" ht="15.75">
      <c r="A100" s="206" t="s">
        <v>159</v>
      </c>
      <c r="B100" s="206"/>
      <c r="C100" s="206"/>
      <c r="D100" s="206"/>
      <c r="E100" s="206"/>
    </row>
    <row r="101" spans="1:5" ht="15.75">
      <c r="A101" s="206" t="s">
        <v>160</v>
      </c>
      <c r="B101" s="206"/>
      <c r="C101" s="206"/>
      <c r="D101" s="206"/>
      <c r="E101" s="206"/>
    </row>
    <row r="102" spans="1:5" ht="15.75">
      <c r="A102" s="206" t="s">
        <v>161</v>
      </c>
      <c r="B102" s="206"/>
      <c r="C102" s="206"/>
      <c r="D102" s="206"/>
      <c r="E102" s="206"/>
    </row>
    <row r="103" spans="1:5" ht="15.75">
      <c r="A103" s="206" t="s">
        <v>832</v>
      </c>
      <c r="B103" s="206"/>
      <c r="C103" s="206"/>
      <c r="D103" s="206"/>
      <c r="E103" s="206"/>
    </row>
    <row r="104" spans="1:5" ht="15.75">
      <c r="A104" s="52"/>
      <c r="B104" s="52"/>
      <c r="C104" s="52"/>
      <c r="D104" s="52"/>
      <c r="E104" s="52"/>
    </row>
    <row r="105" spans="1:5" ht="18.75">
      <c r="A105" s="207"/>
      <c r="B105" s="207"/>
      <c r="C105" s="207"/>
      <c r="D105" s="49"/>
      <c r="E105" s="102" t="s">
        <v>358</v>
      </c>
    </row>
    <row r="106" spans="1:5" ht="12.75" customHeight="1">
      <c r="A106" s="199" t="s">
        <v>110</v>
      </c>
      <c r="B106" s="200" t="s">
        <v>166</v>
      </c>
      <c r="C106" s="202" t="s">
        <v>193</v>
      </c>
      <c r="D106" s="204" t="s">
        <v>19</v>
      </c>
      <c r="E106" s="205" t="s">
        <v>20</v>
      </c>
    </row>
    <row r="107" spans="1:5" ht="26.25" customHeight="1">
      <c r="A107" s="199"/>
      <c r="B107" s="201"/>
      <c r="C107" s="203"/>
      <c r="D107" s="204"/>
      <c r="E107" s="205"/>
    </row>
    <row r="108" spans="1:5" ht="15.75">
      <c r="A108" s="163">
        <v>1</v>
      </c>
      <c r="B108" s="11" t="s">
        <v>6</v>
      </c>
      <c r="C108" s="47">
        <v>90.6</v>
      </c>
      <c r="D108" s="47">
        <v>90.6</v>
      </c>
      <c r="E108" s="47">
        <f>D108/C108*100</f>
        <v>100</v>
      </c>
    </row>
    <row r="109" spans="1:5" ht="15.75">
      <c r="A109" s="163">
        <v>2</v>
      </c>
      <c r="B109" s="11" t="s">
        <v>111</v>
      </c>
      <c r="C109" s="47">
        <v>258.7</v>
      </c>
      <c r="D109" s="47">
        <v>258.7</v>
      </c>
      <c r="E109" s="47">
        <f aca="true" t="shared" si="8" ref="E109:E118">D109/C109*100</f>
        <v>100</v>
      </c>
    </row>
    <row r="110" spans="1:5" ht="15.75">
      <c r="A110" s="163">
        <v>3</v>
      </c>
      <c r="B110" s="11" t="s">
        <v>112</v>
      </c>
      <c r="C110" s="47">
        <v>258.7</v>
      </c>
      <c r="D110" s="47">
        <v>258.7</v>
      </c>
      <c r="E110" s="47">
        <f t="shared" si="8"/>
        <v>100</v>
      </c>
    </row>
    <row r="111" spans="1:5" ht="15.75">
      <c r="A111" s="163">
        <v>4</v>
      </c>
      <c r="B111" s="11" t="s">
        <v>113</v>
      </c>
      <c r="C111" s="47">
        <v>258.7</v>
      </c>
      <c r="D111" s="47">
        <v>258.7</v>
      </c>
      <c r="E111" s="47">
        <f t="shared" si="8"/>
        <v>100</v>
      </c>
    </row>
    <row r="112" spans="1:5" ht="15.75">
      <c r="A112" s="163">
        <v>5</v>
      </c>
      <c r="B112" s="11" t="s">
        <v>114</v>
      </c>
      <c r="C112" s="47">
        <v>258.7</v>
      </c>
      <c r="D112" s="47">
        <v>258.7</v>
      </c>
      <c r="E112" s="47">
        <f t="shared" si="8"/>
        <v>100</v>
      </c>
    </row>
    <row r="113" spans="1:5" ht="15.75">
      <c r="A113" s="163">
        <v>6</v>
      </c>
      <c r="B113" s="11" t="s">
        <v>115</v>
      </c>
      <c r="C113" s="47">
        <v>90.6</v>
      </c>
      <c r="D113" s="47">
        <v>90.6</v>
      </c>
      <c r="E113" s="47">
        <f t="shared" si="8"/>
        <v>100</v>
      </c>
    </row>
    <row r="114" spans="1:5" ht="15.75">
      <c r="A114" s="163">
        <v>7</v>
      </c>
      <c r="B114" s="11" t="s">
        <v>1</v>
      </c>
      <c r="C114" s="47">
        <v>103.5</v>
      </c>
      <c r="D114" s="47">
        <v>103.5</v>
      </c>
      <c r="E114" s="47">
        <f t="shared" si="8"/>
        <v>100</v>
      </c>
    </row>
    <row r="115" spans="1:5" ht="15.75">
      <c r="A115" s="163">
        <v>8</v>
      </c>
      <c r="B115" s="11" t="s">
        <v>2</v>
      </c>
      <c r="C115" s="47">
        <v>258.7</v>
      </c>
      <c r="D115" s="47">
        <v>258.7</v>
      </c>
      <c r="E115" s="47">
        <f t="shared" si="8"/>
        <v>100</v>
      </c>
    </row>
    <row r="116" spans="1:5" ht="15.75">
      <c r="A116" s="163">
        <v>9</v>
      </c>
      <c r="B116" s="11" t="s">
        <v>3</v>
      </c>
      <c r="C116" s="47">
        <v>103.5</v>
      </c>
      <c r="D116" s="47">
        <v>103.5</v>
      </c>
      <c r="E116" s="47">
        <f t="shared" si="8"/>
        <v>100</v>
      </c>
    </row>
    <row r="117" spans="1:5" ht="15.75">
      <c r="A117" s="163">
        <v>10</v>
      </c>
      <c r="B117" s="11" t="s">
        <v>4</v>
      </c>
      <c r="C117" s="47">
        <v>258.7</v>
      </c>
      <c r="D117" s="47">
        <v>258.7</v>
      </c>
      <c r="E117" s="47">
        <f t="shared" si="8"/>
        <v>100</v>
      </c>
    </row>
    <row r="118" spans="1:5" ht="15.75">
      <c r="A118" s="163"/>
      <c r="B118" s="11" t="s">
        <v>5</v>
      </c>
      <c r="C118" s="47">
        <f>C108+C109+C110+C111+C112+C113+C114+C115+C116+C117</f>
        <v>1940.4</v>
      </c>
      <c r="D118" s="47">
        <f>D108+D109+D110+D111+D112+D113+D114+D115+D116+D117</f>
        <v>1940.4</v>
      </c>
      <c r="E118" s="47">
        <f t="shared" si="8"/>
        <v>100</v>
      </c>
    </row>
    <row r="119" spans="1:5" ht="12.75">
      <c r="A119" s="10"/>
      <c r="B119" s="10"/>
      <c r="C119" s="10"/>
      <c r="D119" s="10"/>
      <c r="E119" s="10"/>
    </row>
    <row r="120" spans="1:5" ht="12.75">
      <c r="A120" s="10"/>
      <c r="B120" s="10"/>
      <c r="C120" s="10"/>
      <c r="D120" s="10"/>
      <c r="E120" s="10"/>
    </row>
    <row r="121" spans="1:5" ht="12.75">
      <c r="A121" s="10"/>
      <c r="B121" s="10"/>
      <c r="C121" s="10"/>
      <c r="D121" s="10"/>
      <c r="E121" s="10"/>
    </row>
    <row r="122" spans="1:5" ht="12.75">
      <c r="A122" s="10"/>
      <c r="B122" s="10"/>
      <c r="C122" s="10"/>
      <c r="D122" s="10"/>
      <c r="E122" s="10"/>
    </row>
    <row r="123" spans="1:5" ht="12.75">
      <c r="A123" s="10"/>
      <c r="B123" s="10"/>
      <c r="C123" s="10"/>
      <c r="D123" s="10"/>
      <c r="E123" s="10"/>
    </row>
    <row r="124" spans="1:5" ht="12.75">
      <c r="A124" s="10"/>
      <c r="B124" s="10"/>
      <c r="C124" s="10"/>
      <c r="D124" s="10"/>
      <c r="E124" s="10"/>
    </row>
    <row r="125" spans="1:5" ht="12.75">
      <c r="A125" s="10"/>
      <c r="B125" s="10"/>
      <c r="C125" s="10"/>
      <c r="D125" s="10"/>
      <c r="E125" s="10"/>
    </row>
    <row r="126" spans="1:5" ht="12.75">
      <c r="A126" s="10"/>
      <c r="B126" s="10"/>
      <c r="C126" s="10"/>
      <c r="D126" s="10"/>
      <c r="E126" s="10"/>
    </row>
    <row r="127" spans="1:5" ht="12.75">
      <c r="A127" s="10"/>
      <c r="B127" s="10"/>
      <c r="C127" s="10"/>
      <c r="D127" s="10"/>
      <c r="E127" s="10"/>
    </row>
    <row r="128" spans="1:5" ht="12.75">
      <c r="A128" s="10"/>
      <c r="B128" s="10"/>
      <c r="C128" s="10"/>
      <c r="D128" s="10"/>
      <c r="E128" s="10"/>
    </row>
    <row r="129" spans="1:5" ht="12.75">
      <c r="A129" s="10"/>
      <c r="B129" s="10"/>
      <c r="C129" s="10"/>
      <c r="D129" s="10"/>
      <c r="E129" s="10"/>
    </row>
    <row r="130" spans="1:5" ht="12.75">
      <c r="A130" s="10"/>
      <c r="B130" s="10"/>
      <c r="C130" s="10"/>
      <c r="D130" s="10"/>
      <c r="E130" s="10"/>
    </row>
    <row r="131" spans="1:5" ht="12.75">
      <c r="A131" s="10"/>
      <c r="B131" s="10"/>
      <c r="C131" s="10"/>
      <c r="D131" s="10"/>
      <c r="E131" s="10"/>
    </row>
    <row r="132" spans="1:5" ht="12.75">
      <c r="A132" s="10"/>
      <c r="B132" s="10"/>
      <c r="C132" s="10"/>
      <c r="D132" s="10"/>
      <c r="E132" s="10"/>
    </row>
    <row r="133" spans="1:5" ht="12.75">
      <c r="A133" s="10"/>
      <c r="B133" s="10"/>
      <c r="C133" s="10"/>
      <c r="D133" s="10"/>
      <c r="E133" s="10"/>
    </row>
    <row r="134" spans="1:5" ht="12.75">
      <c r="A134" s="10"/>
      <c r="B134" s="10"/>
      <c r="C134" s="10"/>
      <c r="D134" s="10"/>
      <c r="E134" s="10"/>
    </row>
    <row r="135" spans="1:5" ht="12.75">
      <c r="A135" s="10"/>
      <c r="B135" s="10"/>
      <c r="C135" s="10"/>
      <c r="D135" s="10"/>
      <c r="E135" s="10"/>
    </row>
    <row r="136" spans="1:5" ht="12.75">
      <c r="A136" s="10"/>
      <c r="B136" s="10"/>
      <c r="C136" s="10"/>
      <c r="D136" s="10"/>
      <c r="E136" s="10"/>
    </row>
    <row r="137" spans="1:5" ht="12.75">
      <c r="A137" s="10"/>
      <c r="B137" s="10"/>
      <c r="C137" s="10"/>
      <c r="D137" s="10"/>
      <c r="E137" s="10"/>
    </row>
    <row r="138" spans="1:5" ht="12.75">
      <c r="A138" s="10"/>
      <c r="B138" s="10"/>
      <c r="C138" s="10"/>
      <c r="D138" s="10"/>
      <c r="E138" s="10"/>
    </row>
    <row r="139" spans="1:5" ht="12.75">
      <c r="A139" s="10"/>
      <c r="B139" s="10"/>
      <c r="C139" s="10"/>
      <c r="D139" s="10"/>
      <c r="E139" s="10"/>
    </row>
    <row r="140" spans="1:5" ht="12.75">
      <c r="A140" s="10"/>
      <c r="B140" s="10"/>
      <c r="C140" s="10"/>
      <c r="D140" s="10"/>
      <c r="E140" s="10"/>
    </row>
    <row r="141" spans="1:5" ht="12.75">
      <c r="A141" s="10"/>
      <c r="B141" s="10"/>
      <c r="C141" s="10"/>
      <c r="D141" s="10"/>
      <c r="E141" s="10"/>
    </row>
    <row r="142" spans="1:5" ht="12.75">
      <c r="A142" s="10"/>
      <c r="B142" s="10"/>
      <c r="C142" s="10"/>
      <c r="D142" s="10"/>
      <c r="E142" s="10"/>
    </row>
    <row r="143" spans="1:5" ht="12.75">
      <c r="A143" s="10"/>
      <c r="B143" s="10"/>
      <c r="C143" s="10"/>
      <c r="D143" s="10"/>
      <c r="E143" s="10"/>
    </row>
    <row r="144" spans="1:5" ht="12.75">
      <c r="A144" s="10"/>
      <c r="B144" s="10"/>
      <c r="C144" s="10"/>
      <c r="D144" s="10"/>
      <c r="E144" s="10"/>
    </row>
    <row r="145" spans="1:5" ht="12.75">
      <c r="A145" s="10"/>
      <c r="B145" s="10"/>
      <c r="C145" s="10"/>
      <c r="D145" s="10"/>
      <c r="E145" s="10"/>
    </row>
    <row r="146" spans="1:5" ht="12.75">
      <c r="A146" s="10"/>
      <c r="B146" s="10"/>
      <c r="C146" s="10"/>
      <c r="D146" s="10"/>
      <c r="E146" s="10"/>
    </row>
    <row r="147" spans="1:5" ht="15.75">
      <c r="A147" s="197" t="s">
        <v>1888</v>
      </c>
      <c r="B147" s="197"/>
      <c r="C147" s="197"/>
      <c r="D147" s="197"/>
      <c r="E147" s="197"/>
    </row>
    <row r="148" spans="1:5" ht="15.75">
      <c r="A148" s="197" t="s">
        <v>1889</v>
      </c>
      <c r="B148" s="197"/>
      <c r="C148" s="197"/>
      <c r="D148" s="197"/>
      <c r="E148" s="197"/>
    </row>
    <row r="149" spans="1:5" ht="15.75">
      <c r="A149" s="197" t="s">
        <v>1904</v>
      </c>
      <c r="B149" s="197"/>
      <c r="C149" s="197"/>
      <c r="D149" s="197"/>
      <c r="E149" s="197"/>
    </row>
    <row r="150" spans="1:5" ht="12.75">
      <c r="A150" s="10"/>
      <c r="B150" s="10"/>
      <c r="C150" s="10"/>
      <c r="D150" s="10"/>
      <c r="E150" s="10"/>
    </row>
    <row r="151" spans="1:5" ht="15.75">
      <c r="A151" s="206" t="s">
        <v>249</v>
      </c>
      <c r="B151" s="206"/>
      <c r="C151" s="206"/>
      <c r="D151" s="206"/>
      <c r="E151" s="206"/>
    </row>
    <row r="152" spans="1:5" ht="15.75">
      <c r="A152" s="206" t="s">
        <v>92</v>
      </c>
      <c r="B152" s="206"/>
      <c r="C152" s="206"/>
      <c r="D152" s="206"/>
      <c r="E152" s="206"/>
    </row>
    <row r="153" spans="1:5" ht="15.75">
      <c r="A153" s="206" t="s">
        <v>93</v>
      </c>
      <c r="B153" s="206"/>
      <c r="C153" s="206"/>
      <c r="D153" s="206"/>
      <c r="E153" s="206"/>
    </row>
    <row r="154" spans="1:5" ht="15.75">
      <c r="A154" s="206" t="s">
        <v>183</v>
      </c>
      <c r="B154" s="206"/>
      <c r="C154" s="206"/>
      <c r="D154" s="206"/>
      <c r="E154" s="206"/>
    </row>
    <row r="155" spans="1:5" ht="15.75">
      <c r="A155" s="206" t="s">
        <v>654</v>
      </c>
      <c r="B155" s="206"/>
      <c r="C155" s="206"/>
      <c r="D155" s="206"/>
      <c r="E155" s="206"/>
    </row>
    <row r="156" spans="1:5" ht="18.75">
      <c r="A156" s="210"/>
      <c r="B156" s="210"/>
      <c r="C156" s="10"/>
      <c r="D156" s="10"/>
      <c r="E156" s="102" t="s">
        <v>358</v>
      </c>
    </row>
    <row r="157" spans="1:5" ht="12.75" customHeight="1">
      <c r="A157" s="199" t="s">
        <v>110</v>
      </c>
      <c r="B157" s="200" t="s">
        <v>166</v>
      </c>
      <c r="C157" s="202" t="s">
        <v>193</v>
      </c>
      <c r="D157" s="204" t="s">
        <v>19</v>
      </c>
      <c r="E157" s="205" t="s">
        <v>20</v>
      </c>
    </row>
    <row r="158" spans="1:5" ht="29.25" customHeight="1">
      <c r="A158" s="199"/>
      <c r="B158" s="201"/>
      <c r="C158" s="203"/>
      <c r="D158" s="204"/>
      <c r="E158" s="205"/>
    </row>
    <row r="159" spans="1:5" ht="18" customHeight="1">
      <c r="A159" s="163">
        <v>1</v>
      </c>
      <c r="B159" s="11" t="s">
        <v>6</v>
      </c>
      <c r="C159" s="47">
        <v>38.8</v>
      </c>
      <c r="D159" s="47">
        <v>38.8</v>
      </c>
      <c r="E159" s="47">
        <f aca="true" t="shared" si="9" ref="E159:E169">D159/C159*100</f>
        <v>100</v>
      </c>
    </row>
    <row r="160" spans="1:5" ht="15.75">
      <c r="A160" s="163">
        <f>A159+1</f>
        <v>2</v>
      </c>
      <c r="B160" s="11" t="s">
        <v>111</v>
      </c>
      <c r="C160" s="47">
        <v>177.8</v>
      </c>
      <c r="D160" s="47">
        <v>177.8</v>
      </c>
      <c r="E160" s="47">
        <f t="shared" si="9"/>
        <v>100</v>
      </c>
    </row>
    <row r="161" spans="1:5" ht="15.75">
      <c r="A161" s="163">
        <f aca="true" t="shared" si="10" ref="A161:A168">A160+1</f>
        <v>3</v>
      </c>
      <c r="B161" s="11" t="s">
        <v>112</v>
      </c>
      <c r="C161" s="47">
        <v>52.9</v>
      </c>
      <c r="D161" s="47">
        <v>52.9</v>
      </c>
      <c r="E161" s="47">
        <f t="shared" si="9"/>
        <v>100</v>
      </c>
    </row>
    <row r="162" spans="1:5" ht="15.75">
      <c r="A162" s="163">
        <f t="shared" si="10"/>
        <v>4</v>
      </c>
      <c r="B162" s="11" t="s">
        <v>113</v>
      </c>
      <c r="C162" s="47">
        <v>120.5</v>
      </c>
      <c r="D162" s="47">
        <v>120.5</v>
      </c>
      <c r="E162" s="47">
        <f t="shared" si="9"/>
        <v>100</v>
      </c>
    </row>
    <row r="163" spans="1:5" ht="15.75">
      <c r="A163" s="163">
        <f t="shared" si="10"/>
        <v>5</v>
      </c>
      <c r="B163" s="11" t="s">
        <v>114</v>
      </c>
      <c r="C163" s="47">
        <v>185.6</v>
      </c>
      <c r="D163" s="47">
        <v>185.6</v>
      </c>
      <c r="E163" s="47">
        <f t="shared" si="9"/>
        <v>100</v>
      </c>
    </row>
    <row r="164" spans="1:5" ht="15.75">
      <c r="A164" s="163">
        <f t="shared" si="10"/>
        <v>6</v>
      </c>
      <c r="B164" s="11" t="s">
        <v>115</v>
      </c>
      <c r="C164" s="47">
        <v>87.1</v>
      </c>
      <c r="D164" s="47">
        <v>87.1</v>
      </c>
      <c r="E164" s="47">
        <f t="shared" si="9"/>
        <v>100</v>
      </c>
    </row>
    <row r="165" spans="1:5" ht="15.75">
      <c r="A165" s="163">
        <f t="shared" si="10"/>
        <v>7</v>
      </c>
      <c r="B165" s="11" t="s">
        <v>1</v>
      </c>
      <c r="C165" s="47">
        <v>77.2</v>
      </c>
      <c r="D165" s="47">
        <v>77.2</v>
      </c>
      <c r="E165" s="47">
        <f t="shared" si="9"/>
        <v>100</v>
      </c>
    </row>
    <row r="166" spans="1:5" ht="15.75">
      <c r="A166" s="163">
        <f t="shared" si="10"/>
        <v>8</v>
      </c>
      <c r="B166" s="11" t="s">
        <v>2</v>
      </c>
      <c r="C166" s="47">
        <v>22</v>
      </c>
      <c r="D166" s="47">
        <v>22</v>
      </c>
      <c r="E166" s="47">
        <f t="shared" si="9"/>
        <v>100</v>
      </c>
    </row>
    <row r="167" spans="1:5" ht="15.75">
      <c r="A167" s="163">
        <f t="shared" si="10"/>
        <v>9</v>
      </c>
      <c r="B167" s="11" t="s">
        <v>3</v>
      </c>
      <c r="C167" s="47">
        <v>103.7</v>
      </c>
      <c r="D167" s="47">
        <v>103.7</v>
      </c>
      <c r="E167" s="47">
        <f t="shared" si="9"/>
        <v>100</v>
      </c>
    </row>
    <row r="168" spans="1:5" ht="15.75">
      <c r="A168" s="163">
        <f t="shared" si="10"/>
        <v>10</v>
      </c>
      <c r="B168" s="11" t="s">
        <v>4</v>
      </c>
      <c r="C168" s="47">
        <v>261.1</v>
      </c>
      <c r="D168" s="47">
        <v>261.1</v>
      </c>
      <c r="E168" s="47">
        <f t="shared" si="9"/>
        <v>100</v>
      </c>
    </row>
    <row r="169" spans="1:5" ht="15.75">
      <c r="A169" s="163"/>
      <c r="B169" s="11" t="s">
        <v>5</v>
      </c>
      <c r="C169" s="47">
        <f>C161+C162+C164+C165+C166+C167+C168+C160+C159+C163</f>
        <v>1126.6999999999998</v>
      </c>
      <c r="D169" s="47">
        <f>D161+D162+D164+D165+D166+D167+D168+D160+D159+D163</f>
        <v>1126.6999999999998</v>
      </c>
      <c r="E169" s="47">
        <f t="shared" si="9"/>
        <v>100</v>
      </c>
    </row>
    <row r="170" spans="1:5" ht="15.75">
      <c r="A170" s="12"/>
      <c r="B170" s="12"/>
      <c r="C170" s="13"/>
      <c r="D170" s="13"/>
      <c r="E170" s="13"/>
    </row>
    <row r="171" spans="1:5" ht="15.75">
      <c r="A171" s="12"/>
      <c r="B171" s="12"/>
      <c r="C171" s="13"/>
      <c r="D171" s="13"/>
      <c r="E171" s="13"/>
    </row>
    <row r="172" spans="1:5" ht="15.75">
      <c r="A172" s="197" t="s">
        <v>1890</v>
      </c>
      <c r="B172" s="197"/>
      <c r="C172" s="197"/>
      <c r="D172" s="197"/>
      <c r="E172" s="197"/>
    </row>
    <row r="173" spans="1:5" ht="15.75">
      <c r="A173" s="197" t="s">
        <v>1879</v>
      </c>
      <c r="B173" s="197"/>
      <c r="C173" s="197"/>
      <c r="D173" s="197"/>
      <c r="E173" s="197"/>
    </row>
    <row r="174" spans="1:5" ht="15.75">
      <c r="A174" s="197" t="s">
        <v>1904</v>
      </c>
      <c r="B174" s="197"/>
      <c r="C174" s="197"/>
      <c r="D174" s="197"/>
      <c r="E174" s="197"/>
    </row>
    <row r="175" spans="1:5" ht="12.75">
      <c r="A175" s="10"/>
      <c r="B175" s="10"/>
      <c r="C175" s="10"/>
      <c r="D175" s="10"/>
      <c r="E175" s="10"/>
    </row>
    <row r="176" spans="1:5" ht="33" customHeight="1">
      <c r="A176" s="198" t="s">
        <v>833</v>
      </c>
      <c r="B176" s="198"/>
      <c r="C176" s="198"/>
      <c r="D176" s="198"/>
      <c r="E176" s="198"/>
    </row>
    <row r="177" spans="1:5" ht="15.75">
      <c r="A177" s="209" t="s">
        <v>654</v>
      </c>
      <c r="B177" s="209"/>
      <c r="C177" s="209"/>
      <c r="D177" s="209"/>
      <c r="E177" s="209"/>
    </row>
    <row r="178" spans="1:5" ht="12" customHeight="1">
      <c r="A178" s="149"/>
      <c r="B178" s="149"/>
      <c r="C178" s="149"/>
      <c r="D178" s="149"/>
      <c r="E178" s="149"/>
    </row>
    <row r="179" spans="1:5" ht="12.75">
      <c r="A179" s="48"/>
      <c r="B179" s="45"/>
      <c r="C179" s="45"/>
      <c r="D179" s="49"/>
      <c r="E179" s="102" t="s">
        <v>358</v>
      </c>
    </row>
    <row r="180" spans="1:5" ht="12.75" customHeight="1">
      <c r="A180" s="199" t="s">
        <v>110</v>
      </c>
      <c r="B180" s="200" t="s">
        <v>166</v>
      </c>
      <c r="C180" s="202" t="s">
        <v>193</v>
      </c>
      <c r="D180" s="204" t="s">
        <v>19</v>
      </c>
      <c r="E180" s="205" t="s">
        <v>20</v>
      </c>
    </row>
    <row r="181" spans="1:5" ht="25.5" customHeight="1">
      <c r="A181" s="199"/>
      <c r="B181" s="201"/>
      <c r="C181" s="203"/>
      <c r="D181" s="204"/>
      <c r="E181" s="205"/>
    </row>
    <row r="182" spans="1:5" ht="15.75">
      <c r="A182" s="163">
        <v>1</v>
      </c>
      <c r="B182" s="11" t="s">
        <v>6</v>
      </c>
      <c r="C182" s="47">
        <v>30.3</v>
      </c>
      <c r="D182" s="47">
        <v>30.3</v>
      </c>
      <c r="E182" s="50">
        <f aca="true" t="shared" si="11" ref="E182:E192">D182/C182*100</f>
        <v>100</v>
      </c>
    </row>
    <row r="183" spans="1:5" ht="15.75">
      <c r="A183" s="163">
        <f>A182+1</f>
        <v>2</v>
      </c>
      <c r="B183" s="11" t="s">
        <v>111</v>
      </c>
      <c r="C183" s="47">
        <v>58.1</v>
      </c>
      <c r="D183" s="47">
        <v>58.1</v>
      </c>
      <c r="E183" s="50">
        <f t="shared" si="11"/>
        <v>100</v>
      </c>
    </row>
    <row r="184" spans="1:5" ht="15.75">
      <c r="A184" s="163">
        <f aca="true" t="shared" si="12" ref="A184:A191">A183+1</f>
        <v>3</v>
      </c>
      <c r="B184" s="11" t="s">
        <v>112</v>
      </c>
      <c r="C184" s="47">
        <v>42.5</v>
      </c>
      <c r="D184" s="47">
        <v>42.5</v>
      </c>
      <c r="E184" s="50">
        <f t="shared" si="11"/>
        <v>100</v>
      </c>
    </row>
    <row r="185" spans="1:5" ht="15.75">
      <c r="A185" s="163">
        <f t="shared" si="12"/>
        <v>4</v>
      </c>
      <c r="B185" s="11" t="s">
        <v>113</v>
      </c>
      <c r="C185" s="47">
        <v>60.7</v>
      </c>
      <c r="D185" s="47">
        <v>60.7</v>
      </c>
      <c r="E185" s="50">
        <f t="shared" si="11"/>
        <v>100</v>
      </c>
    </row>
    <row r="186" spans="1:5" ht="15.75">
      <c r="A186" s="163">
        <f t="shared" si="12"/>
        <v>5</v>
      </c>
      <c r="B186" s="11" t="s">
        <v>114</v>
      </c>
      <c r="C186" s="47">
        <v>63.4</v>
      </c>
      <c r="D186" s="47">
        <v>63.4</v>
      </c>
      <c r="E186" s="50">
        <f t="shared" si="11"/>
        <v>100</v>
      </c>
    </row>
    <row r="187" spans="1:5" ht="15.75">
      <c r="A187" s="163">
        <f t="shared" si="12"/>
        <v>6</v>
      </c>
      <c r="B187" s="11" t="s">
        <v>115</v>
      </c>
      <c r="C187" s="47">
        <v>31.7</v>
      </c>
      <c r="D187" s="47">
        <v>31.7</v>
      </c>
      <c r="E187" s="50">
        <f t="shared" si="11"/>
        <v>100</v>
      </c>
    </row>
    <row r="188" spans="1:5" ht="15.75">
      <c r="A188" s="163">
        <f t="shared" si="12"/>
        <v>7</v>
      </c>
      <c r="B188" s="11" t="s">
        <v>1</v>
      </c>
      <c r="C188" s="47">
        <v>34.5</v>
      </c>
      <c r="D188" s="47">
        <v>34.5</v>
      </c>
      <c r="E188" s="50">
        <f t="shared" si="11"/>
        <v>100</v>
      </c>
    </row>
    <row r="189" spans="1:5" ht="15.75">
      <c r="A189" s="163">
        <f t="shared" si="12"/>
        <v>8</v>
      </c>
      <c r="B189" s="11" t="s">
        <v>2</v>
      </c>
      <c r="C189" s="47">
        <v>54.3</v>
      </c>
      <c r="D189" s="47">
        <v>54.3</v>
      </c>
      <c r="E189" s="50">
        <f t="shared" si="11"/>
        <v>100</v>
      </c>
    </row>
    <row r="190" spans="1:5" ht="15.75">
      <c r="A190" s="163">
        <f t="shared" si="12"/>
        <v>9</v>
      </c>
      <c r="B190" s="11" t="s">
        <v>3</v>
      </c>
      <c r="C190" s="47">
        <v>33.3</v>
      </c>
      <c r="D190" s="47">
        <v>33.3</v>
      </c>
      <c r="E190" s="50">
        <f t="shared" si="11"/>
        <v>100</v>
      </c>
    </row>
    <row r="191" spans="1:5" ht="15.75">
      <c r="A191" s="163">
        <f t="shared" si="12"/>
        <v>10</v>
      </c>
      <c r="B191" s="11" t="s">
        <v>4</v>
      </c>
      <c r="C191" s="47">
        <v>115.7</v>
      </c>
      <c r="D191" s="47">
        <v>115.7</v>
      </c>
      <c r="E191" s="50">
        <f t="shared" si="11"/>
        <v>100</v>
      </c>
    </row>
    <row r="192" spans="1:5" ht="15.75">
      <c r="A192" s="163"/>
      <c r="B192" s="11" t="s">
        <v>5</v>
      </c>
      <c r="C192" s="47">
        <f>C182+C183+C184+C185+C186+C187+C190+C191+C188+C189</f>
        <v>524.5</v>
      </c>
      <c r="D192" s="47">
        <f>D182+D183+D184+D185+D186+D187+D190+D191+D188+D189</f>
        <v>524.5</v>
      </c>
      <c r="E192" s="50">
        <f t="shared" si="11"/>
        <v>100</v>
      </c>
    </row>
    <row r="193" spans="1:5" ht="15.75">
      <c r="A193" s="197" t="s">
        <v>1891</v>
      </c>
      <c r="B193" s="197"/>
      <c r="C193" s="197"/>
      <c r="D193" s="197"/>
      <c r="E193" s="197"/>
    </row>
    <row r="194" spans="1:5" ht="15.75">
      <c r="A194" s="197" t="s">
        <v>1879</v>
      </c>
      <c r="B194" s="197"/>
      <c r="C194" s="197"/>
      <c r="D194" s="197"/>
      <c r="E194" s="197"/>
    </row>
    <row r="195" spans="1:5" ht="15.75">
      <c r="A195" s="197" t="s">
        <v>1904</v>
      </c>
      <c r="B195" s="197"/>
      <c r="C195" s="197"/>
      <c r="D195" s="197"/>
      <c r="E195" s="197"/>
    </row>
    <row r="196" spans="1:5" ht="12.75">
      <c r="A196" s="10"/>
      <c r="B196" s="10"/>
      <c r="C196" s="10"/>
      <c r="D196" s="10"/>
      <c r="E196" s="10"/>
    </row>
    <row r="197" spans="1:5" ht="12.75">
      <c r="A197" s="10"/>
      <c r="B197" s="10"/>
      <c r="C197" s="10"/>
      <c r="D197" s="10"/>
      <c r="E197" s="10"/>
    </row>
    <row r="198" spans="1:5" ht="48" customHeight="1">
      <c r="A198" s="198" t="s">
        <v>1873</v>
      </c>
      <c r="B198" s="198"/>
      <c r="C198" s="198"/>
      <c r="D198" s="198"/>
      <c r="E198" s="198"/>
    </row>
    <row r="199" spans="1:5" ht="14.25" customHeight="1">
      <c r="A199" s="103"/>
      <c r="B199" s="103"/>
      <c r="C199" s="103"/>
      <c r="D199" s="103"/>
      <c r="E199" s="103"/>
    </row>
    <row r="200" spans="1:5" ht="12.75">
      <c r="A200" s="48"/>
      <c r="B200" s="45"/>
      <c r="C200" s="45"/>
      <c r="D200" s="49"/>
      <c r="E200" s="102" t="s">
        <v>358</v>
      </c>
    </row>
    <row r="201" spans="1:5" ht="12.75" customHeight="1">
      <c r="A201" s="199" t="s">
        <v>110</v>
      </c>
      <c r="B201" s="200" t="s">
        <v>166</v>
      </c>
      <c r="C201" s="202" t="s">
        <v>193</v>
      </c>
      <c r="D201" s="204" t="s">
        <v>19</v>
      </c>
      <c r="E201" s="205" t="s">
        <v>20</v>
      </c>
    </row>
    <row r="202" spans="1:5" ht="24.75" customHeight="1">
      <c r="A202" s="199"/>
      <c r="B202" s="201"/>
      <c r="C202" s="203"/>
      <c r="D202" s="204"/>
      <c r="E202" s="205"/>
    </row>
    <row r="203" spans="1:5" ht="15.75">
      <c r="A203" s="164">
        <v>1</v>
      </c>
      <c r="B203" s="51" t="s">
        <v>6</v>
      </c>
      <c r="C203" s="50">
        <v>4.3</v>
      </c>
      <c r="D203" s="50">
        <v>4.3</v>
      </c>
      <c r="E203" s="50">
        <f>D203/C203*100</f>
        <v>100</v>
      </c>
    </row>
    <row r="204" spans="1:5" ht="15.75">
      <c r="A204" s="163">
        <v>2</v>
      </c>
      <c r="B204" s="11" t="s">
        <v>111</v>
      </c>
      <c r="C204" s="47">
        <v>8.3</v>
      </c>
      <c r="D204" s="47">
        <v>8.3</v>
      </c>
      <c r="E204" s="50">
        <f aca="true" t="shared" si="13" ref="E204:E213">D204/C204*100</f>
        <v>100</v>
      </c>
    </row>
    <row r="205" spans="1:5" ht="15.75">
      <c r="A205" s="163">
        <v>3</v>
      </c>
      <c r="B205" s="11" t="s">
        <v>112</v>
      </c>
      <c r="C205" s="47">
        <v>6.1</v>
      </c>
      <c r="D205" s="47">
        <v>6.1</v>
      </c>
      <c r="E205" s="50">
        <f t="shared" si="13"/>
        <v>100</v>
      </c>
    </row>
    <row r="206" spans="1:5" ht="15.75">
      <c r="A206" s="163">
        <v>4</v>
      </c>
      <c r="B206" s="11" t="s">
        <v>113</v>
      </c>
      <c r="C206" s="47">
        <v>8.6</v>
      </c>
      <c r="D206" s="47">
        <v>8.6</v>
      </c>
      <c r="E206" s="50">
        <f t="shared" si="13"/>
        <v>100</v>
      </c>
    </row>
    <row r="207" spans="1:5" ht="15.75">
      <c r="A207" s="163">
        <v>5</v>
      </c>
      <c r="B207" s="11" t="s">
        <v>114</v>
      </c>
      <c r="C207" s="47">
        <v>9</v>
      </c>
      <c r="D207" s="47">
        <v>9</v>
      </c>
      <c r="E207" s="50">
        <f t="shared" si="13"/>
        <v>100</v>
      </c>
    </row>
    <row r="208" spans="1:5" ht="15.75">
      <c r="A208" s="163">
        <v>6</v>
      </c>
      <c r="B208" s="11" t="s">
        <v>115</v>
      </c>
      <c r="C208" s="47">
        <v>4.5</v>
      </c>
      <c r="D208" s="47">
        <v>4.5</v>
      </c>
      <c r="E208" s="50">
        <f t="shared" si="13"/>
        <v>100</v>
      </c>
    </row>
    <row r="209" spans="1:5" ht="15.75">
      <c r="A209" s="163">
        <v>7</v>
      </c>
      <c r="B209" s="11" t="s">
        <v>1</v>
      </c>
      <c r="C209" s="47">
        <v>4.9</v>
      </c>
      <c r="D209" s="47">
        <v>4.9</v>
      </c>
      <c r="E209" s="50">
        <f t="shared" si="13"/>
        <v>100</v>
      </c>
    </row>
    <row r="210" spans="1:5" ht="15.75">
      <c r="A210" s="163">
        <v>8</v>
      </c>
      <c r="B210" s="11" t="s">
        <v>2</v>
      </c>
      <c r="C210" s="47">
        <v>7.9</v>
      </c>
      <c r="D210" s="47">
        <v>7.9</v>
      </c>
      <c r="E210" s="50">
        <f t="shared" si="13"/>
        <v>100</v>
      </c>
    </row>
    <row r="211" spans="1:5" ht="15.75">
      <c r="A211" s="163">
        <v>9</v>
      </c>
      <c r="B211" s="11" t="s">
        <v>3</v>
      </c>
      <c r="C211" s="47">
        <v>4.6</v>
      </c>
      <c r="D211" s="47">
        <v>4.6</v>
      </c>
      <c r="E211" s="50">
        <f t="shared" si="13"/>
        <v>100</v>
      </c>
    </row>
    <row r="212" spans="1:5" ht="15.75">
      <c r="A212" s="163">
        <v>10</v>
      </c>
      <c r="B212" s="11" t="s">
        <v>4</v>
      </c>
      <c r="C212" s="47">
        <v>16.5</v>
      </c>
      <c r="D212" s="47">
        <v>16.5</v>
      </c>
      <c r="E212" s="50">
        <f t="shared" si="13"/>
        <v>100</v>
      </c>
    </row>
    <row r="213" spans="1:5" ht="15.75">
      <c r="A213" s="163"/>
      <c r="B213" s="11" t="s">
        <v>5</v>
      </c>
      <c r="C213" s="47">
        <f>C203+C204+C205+C206+C207+C208+C209+C210+C211+C212</f>
        <v>74.7</v>
      </c>
      <c r="D213" s="47">
        <f>D203+D204+D205+D206+D207+D208+D209+D210+D211+D212</f>
        <v>74.7</v>
      </c>
      <c r="E213" s="50">
        <f t="shared" si="13"/>
        <v>100</v>
      </c>
    </row>
    <row r="214" spans="1:5" ht="12.75">
      <c r="A214" s="10"/>
      <c r="B214" s="10"/>
      <c r="C214" s="10"/>
      <c r="D214" s="10"/>
      <c r="E214" s="10"/>
    </row>
    <row r="215" spans="1:5" ht="12.75">
      <c r="A215" s="10"/>
      <c r="B215" s="10"/>
      <c r="C215" s="10"/>
      <c r="D215" s="10"/>
      <c r="E215" s="10"/>
    </row>
    <row r="216" spans="1:5" ht="12.75">
      <c r="A216" s="10"/>
      <c r="B216" s="10"/>
      <c r="C216" s="10"/>
      <c r="D216" s="10"/>
      <c r="E216" s="10"/>
    </row>
    <row r="217" spans="1:5" ht="12.75">
      <c r="A217" s="10"/>
      <c r="B217" s="10"/>
      <c r="C217" s="10"/>
      <c r="D217" s="10"/>
      <c r="E217" s="10"/>
    </row>
    <row r="218" spans="1:5" ht="15.75">
      <c r="A218" s="197" t="s">
        <v>1892</v>
      </c>
      <c r="B218" s="197"/>
      <c r="C218" s="197"/>
      <c r="D218" s="197"/>
      <c r="E218" s="197"/>
    </row>
    <row r="219" spans="1:5" ht="15.75">
      <c r="A219" s="197" t="s">
        <v>1879</v>
      </c>
      <c r="B219" s="197"/>
      <c r="C219" s="197"/>
      <c r="D219" s="197"/>
      <c r="E219" s="197"/>
    </row>
    <row r="220" spans="1:5" ht="15.75">
      <c r="A220" s="197" t="s">
        <v>1904</v>
      </c>
      <c r="B220" s="197"/>
      <c r="C220" s="197"/>
      <c r="D220" s="197"/>
      <c r="E220" s="197"/>
    </row>
    <row r="221" spans="1:5" ht="15.75">
      <c r="A221" s="162"/>
      <c r="B221" s="162"/>
      <c r="C221" s="162"/>
      <c r="D221" s="162"/>
      <c r="E221" s="162"/>
    </row>
    <row r="222" spans="1:5" ht="12.75">
      <c r="A222" s="10"/>
      <c r="B222" s="10"/>
      <c r="C222" s="10"/>
      <c r="D222" s="10"/>
      <c r="E222" s="10"/>
    </row>
    <row r="223" spans="1:5" ht="48" customHeight="1">
      <c r="A223" s="198" t="s">
        <v>834</v>
      </c>
      <c r="B223" s="198"/>
      <c r="C223" s="198"/>
      <c r="D223" s="198"/>
      <c r="E223" s="198"/>
    </row>
    <row r="224" spans="1:5" ht="12" customHeight="1">
      <c r="A224" s="159"/>
      <c r="B224" s="159"/>
      <c r="C224" s="159"/>
      <c r="D224" s="159"/>
      <c r="E224" s="159"/>
    </row>
    <row r="225" spans="1:5" ht="12.75">
      <c r="A225" s="48"/>
      <c r="B225" s="45"/>
      <c r="C225" s="45"/>
      <c r="D225" s="49"/>
      <c r="E225" s="102" t="s">
        <v>358</v>
      </c>
    </row>
    <row r="226" spans="1:5" ht="12.75" customHeight="1">
      <c r="A226" s="199" t="s">
        <v>110</v>
      </c>
      <c r="B226" s="200" t="s">
        <v>166</v>
      </c>
      <c r="C226" s="202" t="s">
        <v>193</v>
      </c>
      <c r="D226" s="204" t="s">
        <v>19</v>
      </c>
      <c r="E226" s="205" t="s">
        <v>20</v>
      </c>
    </row>
    <row r="227" spans="1:5" ht="26.25" customHeight="1">
      <c r="A227" s="199"/>
      <c r="B227" s="201"/>
      <c r="C227" s="203"/>
      <c r="D227" s="204"/>
      <c r="E227" s="205"/>
    </row>
    <row r="228" spans="1:5" ht="15.75">
      <c r="A228" s="163">
        <v>1</v>
      </c>
      <c r="B228" s="11" t="s">
        <v>6</v>
      </c>
      <c r="C228" s="47">
        <v>675</v>
      </c>
      <c r="D228" s="47">
        <v>451.1</v>
      </c>
      <c r="E228" s="50">
        <f aca="true" t="shared" si="14" ref="E228:E233">D228/C228*100</f>
        <v>66.82962962962962</v>
      </c>
    </row>
    <row r="229" spans="1:5" ht="15.75">
      <c r="A229" s="163">
        <f>A228+1</f>
        <v>2</v>
      </c>
      <c r="B229" s="11" t="s">
        <v>112</v>
      </c>
      <c r="C229" s="47">
        <v>940.1</v>
      </c>
      <c r="D229" s="47">
        <v>749.8</v>
      </c>
      <c r="E229" s="50">
        <f t="shared" si="14"/>
        <v>79.75747260929687</v>
      </c>
    </row>
    <row r="230" spans="1:5" ht="15.75">
      <c r="A230" s="163">
        <f>A229+1</f>
        <v>3</v>
      </c>
      <c r="B230" s="11" t="s">
        <v>115</v>
      </c>
      <c r="C230" s="47">
        <v>344.5</v>
      </c>
      <c r="D230" s="47">
        <v>340</v>
      </c>
      <c r="E230" s="50">
        <f t="shared" si="14"/>
        <v>98.69375907111755</v>
      </c>
    </row>
    <row r="231" spans="1:5" ht="15.75">
      <c r="A231" s="163">
        <f>A230+1</f>
        <v>4</v>
      </c>
      <c r="B231" s="11" t="s">
        <v>2</v>
      </c>
      <c r="C231" s="47">
        <v>920.9</v>
      </c>
      <c r="D231" s="47">
        <v>861.1</v>
      </c>
      <c r="E231" s="50">
        <f t="shared" si="14"/>
        <v>93.50635248126832</v>
      </c>
    </row>
    <row r="232" spans="1:5" ht="15.75">
      <c r="A232" s="163">
        <f>A231+1</f>
        <v>5</v>
      </c>
      <c r="B232" s="11" t="s">
        <v>4</v>
      </c>
      <c r="C232" s="47">
        <v>230</v>
      </c>
      <c r="D232" s="47">
        <v>230</v>
      </c>
      <c r="E232" s="50">
        <f t="shared" si="14"/>
        <v>100</v>
      </c>
    </row>
    <row r="233" spans="1:5" ht="15.75">
      <c r="A233" s="163"/>
      <c r="B233" s="11" t="s">
        <v>5</v>
      </c>
      <c r="C233" s="47">
        <f>C228+C229+C232+C230+C231</f>
        <v>3110.5</v>
      </c>
      <c r="D233" s="47">
        <f>D228+D229+D232+D230+D231</f>
        <v>2632</v>
      </c>
      <c r="E233" s="50">
        <f t="shared" si="14"/>
        <v>84.61662112200611</v>
      </c>
    </row>
    <row r="234" spans="1:5" ht="15.75">
      <c r="A234" s="12"/>
      <c r="B234" s="12"/>
      <c r="C234" s="13"/>
      <c r="D234" s="13"/>
      <c r="E234" s="14"/>
    </row>
    <row r="235" spans="1:5" ht="15.75">
      <c r="A235" s="12"/>
      <c r="B235" s="12"/>
      <c r="C235" s="13"/>
      <c r="D235" s="13"/>
      <c r="E235" s="14"/>
    </row>
    <row r="236" spans="1:5" ht="15.75">
      <c r="A236" s="12"/>
      <c r="B236" s="12"/>
      <c r="C236" s="13"/>
      <c r="D236" s="13"/>
      <c r="E236" s="14"/>
    </row>
    <row r="237" spans="1:5" ht="12.75">
      <c r="A237" s="10"/>
      <c r="B237" s="10"/>
      <c r="C237" s="10"/>
      <c r="D237" s="10"/>
      <c r="E237" s="10"/>
    </row>
    <row r="238" spans="1:5" ht="15.75">
      <c r="A238" s="197" t="s">
        <v>1893</v>
      </c>
      <c r="B238" s="197"/>
      <c r="C238" s="197"/>
      <c r="D238" s="197"/>
      <c r="E238" s="197"/>
    </row>
    <row r="239" spans="1:5" ht="15.75">
      <c r="A239" s="197" t="s">
        <v>1879</v>
      </c>
      <c r="B239" s="197"/>
      <c r="C239" s="197"/>
      <c r="D239" s="197"/>
      <c r="E239" s="197"/>
    </row>
    <row r="240" spans="1:5" ht="15.75">
      <c r="A240" s="197" t="s">
        <v>1904</v>
      </c>
      <c r="B240" s="197"/>
      <c r="C240" s="197"/>
      <c r="D240" s="197"/>
      <c r="E240" s="197"/>
    </row>
    <row r="241" spans="1:5" ht="15.75">
      <c r="A241" s="162"/>
      <c r="B241" s="162"/>
      <c r="C241" s="162"/>
      <c r="D241" s="162"/>
      <c r="E241" s="162"/>
    </row>
    <row r="242" spans="1:5" ht="15.75">
      <c r="A242" s="162"/>
      <c r="B242" s="162"/>
      <c r="C242" s="162"/>
      <c r="D242" s="162"/>
      <c r="E242" s="162"/>
    </row>
    <row r="243" spans="1:5" ht="81" customHeight="1">
      <c r="A243" s="198" t="s">
        <v>835</v>
      </c>
      <c r="B243" s="198"/>
      <c r="C243" s="198"/>
      <c r="D243" s="198"/>
      <c r="E243" s="198"/>
    </row>
    <row r="244" spans="1:5" ht="15.75" customHeight="1">
      <c r="A244" s="103"/>
      <c r="B244" s="103"/>
      <c r="C244" s="103"/>
      <c r="D244" s="103"/>
      <c r="E244" s="103"/>
    </row>
    <row r="245" spans="1:5" ht="12.75">
      <c r="A245" s="48"/>
      <c r="B245" s="45"/>
      <c r="C245" s="45"/>
      <c r="D245" s="49"/>
      <c r="E245" s="102" t="s">
        <v>358</v>
      </c>
    </row>
    <row r="246" spans="1:5" ht="12.75" customHeight="1">
      <c r="A246" s="199" t="s">
        <v>110</v>
      </c>
      <c r="B246" s="200" t="s">
        <v>166</v>
      </c>
      <c r="C246" s="202" t="s">
        <v>193</v>
      </c>
      <c r="D246" s="204" t="s">
        <v>19</v>
      </c>
      <c r="E246" s="205" t="s">
        <v>20</v>
      </c>
    </row>
    <row r="247" spans="1:5" ht="34.5" customHeight="1">
      <c r="A247" s="199"/>
      <c r="B247" s="201"/>
      <c r="C247" s="203"/>
      <c r="D247" s="204"/>
      <c r="E247" s="205"/>
    </row>
    <row r="248" spans="1:5" ht="15.75">
      <c r="A248" s="163">
        <v>1</v>
      </c>
      <c r="B248" s="51" t="s">
        <v>6</v>
      </c>
      <c r="C248" s="47">
        <v>1022.9</v>
      </c>
      <c r="D248" s="47">
        <v>1022.9</v>
      </c>
      <c r="E248" s="50">
        <f aca="true" t="shared" si="15" ref="E248:E258">D248/C248*100</f>
        <v>100</v>
      </c>
    </row>
    <row r="249" spans="1:5" ht="15.75">
      <c r="A249" s="163">
        <f>A248+1</f>
        <v>2</v>
      </c>
      <c r="B249" s="11" t="s">
        <v>111</v>
      </c>
      <c r="C249" s="47">
        <v>6053</v>
      </c>
      <c r="D249" s="47">
        <v>6053</v>
      </c>
      <c r="E249" s="50">
        <f t="shared" si="15"/>
        <v>100</v>
      </c>
    </row>
    <row r="250" spans="1:5" ht="15.75">
      <c r="A250" s="163">
        <f aca="true" t="shared" si="16" ref="A250:A257">A249+1</f>
        <v>3</v>
      </c>
      <c r="B250" s="11" t="s">
        <v>112</v>
      </c>
      <c r="C250" s="47">
        <v>900</v>
      </c>
      <c r="D250" s="47">
        <v>900</v>
      </c>
      <c r="E250" s="50">
        <f t="shared" si="15"/>
        <v>100</v>
      </c>
    </row>
    <row r="251" spans="1:5" ht="15.75">
      <c r="A251" s="163">
        <f t="shared" si="16"/>
        <v>4</v>
      </c>
      <c r="B251" s="11" t="s">
        <v>113</v>
      </c>
      <c r="C251" s="47">
        <v>6062.7</v>
      </c>
      <c r="D251" s="47">
        <v>6062.7</v>
      </c>
      <c r="E251" s="50">
        <f t="shared" si="15"/>
        <v>100</v>
      </c>
    </row>
    <row r="252" spans="1:5" ht="15.75">
      <c r="A252" s="163">
        <f t="shared" si="16"/>
        <v>5</v>
      </c>
      <c r="B252" s="11" t="s">
        <v>114</v>
      </c>
      <c r="C252" s="47">
        <v>3087.8</v>
      </c>
      <c r="D252" s="47">
        <v>2989</v>
      </c>
      <c r="E252" s="50">
        <f t="shared" si="15"/>
        <v>96.80031090096509</v>
      </c>
    </row>
    <row r="253" spans="1:5" ht="15.75">
      <c r="A253" s="163">
        <f t="shared" si="16"/>
        <v>6</v>
      </c>
      <c r="B253" s="11" t="s">
        <v>115</v>
      </c>
      <c r="C253" s="47">
        <v>3882</v>
      </c>
      <c r="D253" s="47">
        <v>3882</v>
      </c>
      <c r="E253" s="50">
        <f t="shared" si="15"/>
        <v>100</v>
      </c>
    </row>
    <row r="254" spans="1:5" ht="15.75">
      <c r="A254" s="163">
        <f t="shared" si="16"/>
        <v>7</v>
      </c>
      <c r="B254" s="11" t="s">
        <v>1</v>
      </c>
      <c r="C254" s="47">
        <v>900</v>
      </c>
      <c r="D254" s="47">
        <v>900</v>
      </c>
      <c r="E254" s="50">
        <f t="shared" si="15"/>
        <v>100</v>
      </c>
    </row>
    <row r="255" spans="1:5" ht="15.75">
      <c r="A255" s="163">
        <f t="shared" si="16"/>
        <v>8</v>
      </c>
      <c r="B255" s="11" t="s">
        <v>2</v>
      </c>
      <c r="C255" s="47">
        <v>891.6</v>
      </c>
      <c r="D255" s="47">
        <v>891.6</v>
      </c>
      <c r="E255" s="50">
        <f t="shared" si="15"/>
        <v>100</v>
      </c>
    </row>
    <row r="256" spans="1:5" ht="15.75">
      <c r="A256" s="163">
        <f t="shared" si="16"/>
        <v>9</v>
      </c>
      <c r="B256" s="11" t="s">
        <v>3</v>
      </c>
      <c r="C256" s="47">
        <v>1000</v>
      </c>
      <c r="D256" s="47">
        <v>1000</v>
      </c>
      <c r="E256" s="50">
        <f t="shared" si="15"/>
        <v>100</v>
      </c>
    </row>
    <row r="257" spans="1:5" ht="15.75">
      <c r="A257" s="163">
        <f t="shared" si="16"/>
        <v>10</v>
      </c>
      <c r="B257" s="11" t="s">
        <v>4</v>
      </c>
      <c r="C257" s="47">
        <v>1200</v>
      </c>
      <c r="D257" s="47">
        <v>1200</v>
      </c>
      <c r="E257" s="50">
        <f t="shared" si="15"/>
        <v>100</v>
      </c>
    </row>
    <row r="258" spans="1:5" ht="15.75">
      <c r="A258" s="163"/>
      <c r="B258" s="11" t="s">
        <v>5</v>
      </c>
      <c r="C258" s="47">
        <f>C248+C249+C255+C256+C257+C250+C251+C252+C253+C254</f>
        <v>25000</v>
      </c>
      <c r="D258" s="47">
        <f>D248+D249+D255+D256+D257+D250+D251+D252+D253+D254</f>
        <v>24901.2</v>
      </c>
      <c r="E258" s="50">
        <f t="shared" si="15"/>
        <v>99.60480000000001</v>
      </c>
    </row>
    <row r="259" spans="1:5" ht="15.75">
      <c r="A259" s="12"/>
      <c r="B259" s="12"/>
      <c r="C259" s="13"/>
      <c r="D259" s="13"/>
      <c r="E259" s="14"/>
    </row>
    <row r="260" spans="1:5" ht="15.75">
      <c r="A260" s="12"/>
      <c r="B260" s="12"/>
      <c r="C260" s="13"/>
      <c r="D260" s="13"/>
      <c r="E260" s="14"/>
    </row>
    <row r="261" spans="1:5" ht="15.75">
      <c r="A261" s="12"/>
      <c r="B261" s="12"/>
      <c r="C261" s="13"/>
      <c r="D261" s="13"/>
      <c r="E261" s="14"/>
    </row>
    <row r="262" spans="1:5" ht="15.75">
      <c r="A262" s="12"/>
      <c r="B262" s="12"/>
      <c r="C262" s="13"/>
      <c r="D262" s="13"/>
      <c r="E262" s="14"/>
    </row>
    <row r="263" spans="1:5" ht="15.75">
      <c r="A263" s="12"/>
      <c r="B263" s="12"/>
      <c r="C263" s="13"/>
      <c r="D263" s="13"/>
      <c r="E263" s="14"/>
    </row>
    <row r="264" spans="1:5" ht="15.75">
      <c r="A264" s="12"/>
      <c r="B264" s="12"/>
      <c r="C264" s="13"/>
      <c r="D264" s="13"/>
      <c r="E264" s="14"/>
    </row>
    <row r="265" spans="1:5" ht="15.75">
      <c r="A265" s="12"/>
      <c r="B265" s="12"/>
      <c r="C265" s="13"/>
      <c r="D265" s="13"/>
      <c r="E265" s="14"/>
    </row>
    <row r="266" spans="1:5" ht="15.75">
      <c r="A266" s="12"/>
      <c r="B266" s="12"/>
      <c r="C266" s="13"/>
      <c r="D266" s="13"/>
      <c r="E266" s="14"/>
    </row>
    <row r="267" spans="1:5" ht="15.75">
      <c r="A267" s="12"/>
      <c r="B267" s="12"/>
      <c r="C267" s="13"/>
      <c r="D267" s="13"/>
      <c r="E267" s="14"/>
    </row>
    <row r="268" spans="1:5" ht="15.75">
      <c r="A268" s="12"/>
      <c r="B268" s="12"/>
      <c r="C268" s="13"/>
      <c r="D268" s="13"/>
      <c r="E268" s="14"/>
    </row>
    <row r="269" spans="1:5" ht="15.75">
      <c r="A269" s="12"/>
      <c r="B269" s="12"/>
      <c r="C269" s="13"/>
      <c r="D269" s="13"/>
      <c r="E269" s="14"/>
    </row>
    <row r="270" spans="1:5" ht="15.75">
      <c r="A270" s="12"/>
      <c r="B270" s="12"/>
      <c r="C270" s="13"/>
      <c r="D270" s="13"/>
      <c r="E270" s="14"/>
    </row>
    <row r="271" spans="1:5" ht="15.75">
      <c r="A271" s="12"/>
      <c r="B271" s="12"/>
      <c r="C271" s="13"/>
      <c r="D271" s="13"/>
      <c r="E271" s="14"/>
    </row>
    <row r="272" spans="1:5" ht="15.75">
      <c r="A272" s="12"/>
      <c r="B272" s="12"/>
      <c r="C272" s="13"/>
      <c r="D272" s="13"/>
      <c r="E272" s="14"/>
    </row>
    <row r="273" spans="1:5" ht="15.75">
      <c r="A273" s="12"/>
      <c r="B273" s="12"/>
      <c r="C273" s="13"/>
      <c r="D273" s="13"/>
      <c r="E273" s="14"/>
    </row>
    <row r="274" spans="1:5" ht="15.75">
      <c r="A274" s="12"/>
      <c r="B274" s="12"/>
      <c r="C274" s="13"/>
      <c r="D274" s="13"/>
      <c r="E274" s="14"/>
    </row>
    <row r="275" spans="1:5" ht="15.75">
      <c r="A275" s="12"/>
      <c r="B275" s="12"/>
      <c r="C275" s="13"/>
      <c r="D275" s="13"/>
      <c r="E275" s="14"/>
    </row>
    <row r="276" spans="1:5" ht="15.75">
      <c r="A276" s="12"/>
      <c r="B276" s="12"/>
      <c r="C276" s="13"/>
      <c r="D276" s="13"/>
      <c r="E276" s="14"/>
    </row>
    <row r="277" spans="1:5" ht="15.75">
      <c r="A277" s="12"/>
      <c r="B277" s="12"/>
      <c r="C277" s="13"/>
      <c r="D277" s="13"/>
      <c r="E277" s="14"/>
    </row>
    <row r="278" spans="1:5" ht="15.75">
      <c r="A278" s="12"/>
      <c r="B278" s="12"/>
      <c r="C278" s="13"/>
      <c r="D278" s="13"/>
      <c r="E278" s="14"/>
    </row>
    <row r="279" spans="1:5" ht="15.75">
      <c r="A279" s="12"/>
      <c r="B279" s="12"/>
      <c r="C279" s="13"/>
      <c r="D279" s="13"/>
      <c r="E279" s="14"/>
    </row>
    <row r="280" spans="1:5" ht="15.75">
      <c r="A280" s="197" t="s">
        <v>1894</v>
      </c>
      <c r="B280" s="197"/>
      <c r="C280" s="197"/>
      <c r="D280" s="197"/>
      <c r="E280" s="197"/>
    </row>
    <row r="281" spans="1:5" ht="15.75">
      <c r="A281" s="197" t="s">
        <v>1879</v>
      </c>
      <c r="B281" s="197"/>
      <c r="C281" s="197"/>
      <c r="D281" s="197"/>
      <c r="E281" s="197"/>
    </row>
    <row r="282" spans="1:5" ht="15.75">
      <c r="A282" s="197" t="s">
        <v>1904</v>
      </c>
      <c r="B282" s="197"/>
      <c r="C282" s="197"/>
      <c r="D282" s="197"/>
      <c r="E282" s="197"/>
    </row>
    <row r="283" spans="1:5" ht="15.75">
      <c r="A283" s="162"/>
      <c r="B283" s="162"/>
      <c r="C283" s="162"/>
      <c r="D283" s="162"/>
      <c r="E283" s="162"/>
    </row>
    <row r="284" spans="1:5" ht="12.75">
      <c r="A284" s="10"/>
      <c r="B284" s="10"/>
      <c r="C284" s="10"/>
      <c r="D284" s="10"/>
      <c r="E284" s="10"/>
    </row>
    <row r="285" spans="1:5" ht="45" customHeight="1">
      <c r="A285" s="198" t="s">
        <v>844</v>
      </c>
      <c r="B285" s="198"/>
      <c r="C285" s="198"/>
      <c r="D285" s="198"/>
      <c r="E285" s="198"/>
    </row>
    <row r="286" spans="1:5" ht="15.75">
      <c r="A286" s="103"/>
      <c r="B286" s="103"/>
      <c r="C286" s="103"/>
      <c r="D286" s="103"/>
      <c r="E286" s="103"/>
    </row>
    <row r="287" spans="1:5" ht="12.75">
      <c r="A287" s="48"/>
      <c r="B287" s="45"/>
      <c r="C287" s="45"/>
      <c r="D287" s="49"/>
      <c r="E287" s="102" t="s">
        <v>358</v>
      </c>
    </row>
    <row r="288" spans="1:5" ht="12.75" customHeight="1">
      <c r="A288" s="199" t="s">
        <v>110</v>
      </c>
      <c r="B288" s="200" t="s">
        <v>166</v>
      </c>
      <c r="C288" s="202" t="s">
        <v>193</v>
      </c>
      <c r="D288" s="204" t="s">
        <v>19</v>
      </c>
      <c r="E288" s="205" t="s">
        <v>20</v>
      </c>
    </row>
    <row r="289" spans="1:5" ht="27.75" customHeight="1">
      <c r="A289" s="199"/>
      <c r="B289" s="201"/>
      <c r="C289" s="203"/>
      <c r="D289" s="204"/>
      <c r="E289" s="205"/>
    </row>
    <row r="290" spans="1:5" ht="15.75">
      <c r="A290" s="164">
        <v>1</v>
      </c>
      <c r="B290" s="51" t="s">
        <v>6</v>
      </c>
      <c r="C290" s="50">
        <v>129.7</v>
      </c>
      <c r="D290" s="50">
        <v>129.7</v>
      </c>
      <c r="E290" s="50">
        <f>D290/C290*100</f>
        <v>100</v>
      </c>
    </row>
    <row r="291" spans="1:5" ht="15.75">
      <c r="A291" s="163">
        <v>2</v>
      </c>
      <c r="B291" s="11" t="s">
        <v>111</v>
      </c>
      <c r="C291" s="47">
        <v>373.8</v>
      </c>
      <c r="D291" s="47">
        <v>373.8</v>
      </c>
      <c r="E291" s="50">
        <f aca="true" t="shared" si="17" ref="E291:E300">D291/C291*100</f>
        <v>100</v>
      </c>
    </row>
    <row r="292" spans="1:5" ht="15.75">
      <c r="A292" s="163">
        <v>3</v>
      </c>
      <c r="B292" s="11" t="s">
        <v>112</v>
      </c>
      <c r="C292" s="47">
        <v>185</v>
      </c>
      <c r="D292" s="47">
        <v>185</v>
      </c>
      <c r="E292" s="50">
        <f t="shared" si="17"/>
        <v>100</v>
      </c>
    </row>
    <row r="293" spans="1:5" ht="15.75">
      <c r="A293" s="163">
        <v>4</v>
      </c>
      <c r="B293" s="11" t="s">
        <v>113</v>
      </c>
      <c r="C293" s="47">
        <v>357.8</v>
      </c>
      <c r="D293" s="47">
        <v>357.8</v>
      </c>
      <c r="E293" s="50">
        <f t="shared" si="17"/>
        <v>100</v>
      </c>
    </row>
    <row r="294" spans="1:5" ht="15.75">
      <c r="A294" s="163">
        <v>5</v>
      </c>
      <c r="B294" s="11" t="s">
        <v>114</v>
      </c>
      <c r="C294" s="47">
        <v>281.1</v>
      </c>
      <c r="D294" s="47">
        <v>281.1</v>
      </c>
      <c r="E294" s="50">
        <f t="shared" si="17"/>
        <v>100</v>
      </c>
    </row>
    <row r="295" spans="1:5" ht="15.75">
      <c r="A295" s="163">
        <v>6</v>
      </c>
      <c r="B295" s="11" t="s">
        <v>115</v>
      </c>
      <c r="C295" s="47">
        <v>244.7</v>
      </c>
      <c r="D295" s="47">
        <v>244.7</v>
      </c>
      <c r="E295" s="50">
        <f t="shared" si="17"/>
        <v>100</v>
      </c>
    </row>
    <row r="296" spans="1:5" ht="15.75">
      <c r="A296" s="163">
        <v>7</v>
      </c>
      <c r="B296" s="11" t="s">
        <v>1</v>
      </c>
      <c r="C296" s="47">
        <v>133.3</v>
      </c>
      <c r="D296" s="47">
        <v>133.3</v>
      </c>
      <c r="E296" s="50">
        <f t="shared" si="17"/>
        <v>100</v>
      </c>
    </row>
    <row r="297" spans="1:5" ht="15.75">
      <c r="A297" s="163">
        <v>8</v>
      </c>
      <c r="B297" s="11" t="s">
        <v>2</v>
      </c>
      <c r="C297" s="47">
        <v>184.6</v>
      </c>
      <c r="D297" s="47">
        <v>184.6</v>
      </c>
      <c r="E297" s="50">
        <f t="shared" si="17"/>
        <v>100</v>
      </c>
    </row>
    <row r="298" spans="1:5" ht="15.75">
      <c r="A298" s="163">
        <v>9</v>
      </c>
      <c r="B298" s="11" t="s">
        <v>3</v>
      </c>
      <c r="C298" s="47">
        <v>222.7</v>
      </c>
      <c r="D298" s="47">
        <v>222.7</v>
      </c>
      <c r="E298" s="50">
        <f t="shared" si="17"/>
        <v>100</v>
      </c>
    </row>
    <row r="299" spans="1:5" ht="15.75">
      <c r="A299" s="163">
        <v>10</v>
      </c>
      <c r="B299" s="11" t="s">
        <v>4</v>
      </c>
      <c r="C299" s="47">
        <v>346.3</v>
      </c>
      <c r="D299" s="47">
        <v>346.3</v>
      </c>
      <c r="E299" s="50">
        <f t="shared" si="17"/>
        <v>100</v>
      </c>
    </row>
    <row r="300" spans="1:5" ht="15.75">
      <c r="A300" s="163"/>
      <c r="B300" s="11" t="s">
        <v>5</v>
      </c>
      <c r="C300" s="47">
        <f>C290+C291+C292+C293+C294+C295+C296+C297+C298+C299</f>
        <v>2459</v>
      </c>
      <c r="D300" s="47">
        <f>D290+D291+D292+D293+D294+D295+D296+D297+D298+D299</f>
        <v>2459</v>
      </c>
      <c r="E300" s="50">
        <f t="shared" si="17"/>
        <v>100</v>
      </c>
    </row>
    <row r="301" spans="1:5" ht="15.75">
      <c r="A301" s="12"/>
      <c r="B301" s="12"/>
      <c r="C301" s="13"/>
      <c r="D301" s="13"/>
      <c r="E301" s="14"/>
    </row>
    <row r="302" spans="1:5" ht="15.75">
      <c r="A302" s="12"/>
      <c r="B302" s="12"/>
      <c r="C302" s="13"/>
      <c r="D302" s="13"/>
      <c r="E302" s="14"/>
    </row>
    <row r="303" spans="1:5" ht="15.75">
      <c r="A303" s="12"/>
      <c r="B303" s="12"/>
      <c r="C303" s="13"/>
      <c r="D303" s="13"/>
      <c r="E303" s="14"/>
    </row>
    <row r="304" spans="1:5" ht="15.75">
      <c r="A304" s="12"/>
      <c r="B304" s="12"/>
      <c r="C304" s="13"/>
      <c r="D304" s="13"/>
      <c r="E304" s="14"/>
    </row>
    <row r="305" spans="1:5" ht="15.75">
      <c r="A305" s="197" t="s">
        <v>1895</v>
      </c>
      <c r="B305" s="197"/>
      <c r="C305" s="197"/>
      <c r="D305" s="197"/>
      <c r="E305" s="197"/>
    </row>
    <row r="306" spans="1:5" ht="15.75">
      <c r="A306" s="197" t="s">
        <v>1879</v>
      </c>
      <c r="B306" s="197"/>
      <c r="C306" s="197"/>
      <c r="D306" s="197"/>
      <c r="E306" s="197"/>
    </row>
    <row r="307" spans="1:5" ht="15.75">
      <c r="A307" s="197" t="s">
        <v>1904</v>
      </c>
      <c r="B307" s="197"/>
      <c r="C307" s="197"/>
      <c r="D307" s="197"/>
      <c r="E307" s="197"/>
    </row>
    <row r="308" spans="1:5" ht="15.75">
      <c r="A308" s="162"/>
      <c r="B308" s="162"/>
      <c r="C308" s="162"/>
      <c r="D308" s="162"/>
      <c r="E308" s="162"/>
    </row>
    <row r="309" spans="1:5" ht="12.75">
      <c r="A309" s="10"/>
      <c r="B309" s="10"/>
      <c r="C309" s="10"/>
      <c r="D309" s="10"/>
      <c r="E309" s="10"/>
    </row>
    <row r="310" spans="1:5" ht="53.25" customHeight="1">
      <c r="A310" s="198" t="s">
        <v>836</v>
      </c>
      <c r="B310" s="198"/>
      <c r="C310" s="198"/>
      <c r="D310" s="198"/>
      <c r="E310" s="198"/>
    </row>
    <row r="311" spans="1:5" ht="15" customHeight="1">
      <c r="A311" s="159"/>
      <c r="B311" s="159"/>
      <c r="C311" s="159"/>
      <c r="D311" s="159"/>
      <c r="E311" s="159"/>
    </row>
    <row r="312" spans="1:5" ht="12.75">
      <c r="A312" s="48"/>
      <c r="B312" s="45"/>
      <c r="C312" s="45"/>
      <c r="D312" s="49"/>
      <c r="E312" s="102" t="s">
        <v>358</v>
      </c>
    </row>
    <row r="313" spans="1:5" ht="12.75" customHeight="1">
      <c r="A313" s="199" t="s">
        <v>110</v>
      </c>
      <c r="B313" s="200" t="s">
        <v>166</v>
      </c>
      <c r="C313" s="202" t="s">
        <v>193</v>
      </c>
      <c r="D313" s="204" t="s">
        <v>19</v>
      </c>
      <c r="E313" s="205" t="s">
        <v>20</v>
      </c>
    </row>
    <row r="314" spans="1:5" ht="22.5" customHeight="1">
      <c r="A314" s="199"/>
      <c r="B314" s="201"/>
      <c r="C314" s="203"/>
      <c r="D314" s="204"/>
      <c r="E314" s="205"/>
    </row>
    <row r="315" spans="1:5" ht="16.5" customHeight="1">
      <c r="A315" s="163">
        <v>1</v>
      </c>
      <c r="B315" s="11" t="s">
        <v>2</v>
      </c>
      <c r="C315" s="47">
        <v>321</v>
      </c>
      <c r="D315" s="47">
        <v>321</v>
      </c>
      <c r="E315" s="50">
        <f>D315/C315*100</f>
        <v>100</v>
      </c>
    </row>
    <row r="316" spans="1:5" ht="15.75">
      <c r="A316" s="163"/>
      <c r="B316" s="11" t="s">
        <v>5</v>
      </c>
      <c r="C316" s="47">
        <f>C315</f>
        <v>321</v>
      </c>
      <c r="D316" s="47">
        <f>D315</f>
        <v>321</v>
      </c>
      <c r="E316" s="50">
        <f>D316/C316*100</f>
        <v>100</v>
      </c>
    </row>
    <row r="317" spans="1:5" ht="15.75">
      <c r="A317" s="12"/>
      <c r="B317" s="12"/>
      <c r="C317" s="13"/>
      <c r="D317" s="13"/>
      <c r="E317" s="14"/>
    </row>
    <row r="318" spans="1:5" ht="15.75">
      <c r="A318" s="12"/>
      <c r="B318" s="12"/>
      <c r="C318" s="13"/>
      <c r="D318" s="13"/>
      <c r="E318" s="14"/>
    </row>
    <row r="319" spans="1:5" ht="15.75">
      <c r="A319" s="12"/>
      <c r="B319" s="12"/>
      <c r="C319" s="13"/>
      <c r="D319" s="13"/>
      <c r="E319" s="14"/>
    </row>
    <row r="320" spans="1:5" ht="15.75">
      <c r="A320" s="12"/>
      <c r="B320" s="12"/>
      <c r="C320" s="13"/>
      <c r="D320" s="13"/>
      <c r="E320" s="14"/>
    </row>
    <row r="321" spans="1:5" ht="15.75">
      <c r="A321" s="12"/>
      <c r="B321" s="12"/>
      <c r="C321" s="13"/>
      <c r="D321" s="13"/>
      <c r="E321" s="14"/>
    </row>
    <row r="322" spans="1:5" ht="12.75">
      <c r="A322" s="10"/>
      <c r="B322" s="10"/>
      <c r="C322" s="10"/>
      <c r="D322" s="10"/>
      <c r="E322" s="10"/>
    </row>
    <row r="323" spans="1:5" ht="15.75">
      <c r="A323" s="197" t="s">
        <v>1896</v>
      </c>
      <c r="B323" s="197"/>
      <c r="C323" s="197"/>
      <c r="D323" s="197"/>
      <c r="E323" s="197"/>
    </row>
    <row r="324" spans="1:5" ht="15.75">
      <c r="A324" s="197" t="s">
        <v>1879</v>
      </c>
      <c r="B324" s="197"/>
      <c r="C324" s="197"/>
      <c r="D324" s="197"/>
      <c r="E324" s="197"/>
    </row>
    <row r="325" spans="1:5" ht="15.75">
      <c r="A325" s="197" t="s">
        <v>1904</v>
      </c>
      <c r="B325" s="197"/>
      <c r="C325" s="197"/>
      <c r="D325" s="197"/>
      <c r="E325" s="197"/>
    </row>
    <row r="326" spans="1:5" ht="15.75">
      <c r="A326" s="162"/>
      <c r="B326" s="162"/>
      <c r="C326" s="162"/>
      <c r="D326" s="162"/>
      <c r="E326" s="162"/>
    </row>
    <row r="327" spans="1:5" ht="12.75">
      <c r="A327" s="10"/>
      <c r="B327" s="10"/>
      <c r="C327" s="10"/>
      <c r="D327" s="10"/>
      <c r="E327" s="10"/>
    </row>
    <row r="328" spans="1:5" ht="99" customHeight="1">
      <c r="A328" s="198" t="s">
        <v>1874</v>
      </c>
      <c r="B328" s="198"/>
      <c r="C328" s="198"/>
      <c r="D328" s="198"/>
      <c r="E328" s="198"/>
    </row>
    <row r="329" spans="1:5" ht="17.25" customHeight="1">
      <c r="A329" s="159"/>
      <c r="B329" s="159"/>
      <c r="C329" s="159"/>
      <c r="D329" s="159"/>
      <c r="E329" s="159"/>
    </row>
    <row r="330" spans="1:5" ht="12.75">
      <c r="A330" s="48"/>
      <c r="B330" s="45"/>
      <c r="C330" s="45"/>
      <c r="D330" s="49"/>
      <c r="E330" s="102" t="s">
        <v>358</v>
      </c>
    </row>
    <row r="331" spans="1:5" ht="12.75" customHeight="1">
      <c r="A331" s="199" t="s">
        <v>110</v>
      </c>
      <c r="B331" s="200" t="s">
        <v>166</v>
      </c>
      <c r="C331" s="202" t="s">
        <v>193</v>
      </c>
      <c r="D331" s="204" t="s">
        <v>19</v>
      </c>
      <c r="E331" s="205" t="s">
        <v>20</v>
      </c>
    </row>
    <row r="332" spans="1:5" ht="31.5" customHeight="1">
      <c r="A332" s="199"/>
      <c r="B332" s="201"/>
      <c r="C332" s="203"/>
      <c r="D332" s="204"/>
      <c r="E332" s="205"/>
    </row>
    <row r="333" spans="1:5" ht="15.75">
      <c r="A333" s="163">
        <v>1</v>
      </c>
      <c r="B333" s="11" t="s">
        <v>111</v>
      </c>
      <c r="C333" s="47">
        <v>600</v>
      </c>
      <c r="D333" s="47">
        <f>C333</f>
        <v>600</v>
      </c>
      <c r="E333" s="50">
        <f>D333/C333*100</f>
        <v>100</v>
      </c>
    </row>
    <row r="334" spans="1:5" ht="15.75">
      <c r="A334" s="163"/>
      <c r="B334" s="11" t="s">
        <v>5</v>
      </c>
      <c r="C334" s="47">
        <f>C333</f>
        <v>600</v>
      </c>
      <c r="D334" s="47">
        <f>D333</f>
        <v>600</v>
      </c>
      <c r="E334" s="50">
        <f>D334/C334*100</f>
        <v>100</v>
      </c>
    </row>
    <row r="335" spans="1:5" ht="15.75">
      <c r="A335" s="12"/>
      <c r="B335" s="12"/>
      <c r="C335" s="13"/>
      <c r="D335" s="13"/>
      <c r="E335" s="14"/>
    </row>
    <row r="336" spans="1:5" ht="15.75">
      <c r="A336" s="12"/>
      <c r="B336" s="12"/>
      <c r="C336" s="13"/>
      <c r="D336" s="13"/>
      <c r="E336" s="14"/>
    </row>
    <row r="337" spans="1:5" ht="15.75">
      <c r="A337" s="12"/>
      <c r="B337" s="12"/>
      <c r="C337" s="13"/>
      <c r="D337" s="13"/>
      <c r="E337" s="14"/>
    </row>
    <row r="338" spans="1:5" ht="15.75">
      <c r="A338" s="12"/>
      <c r="B338" s="12"/>
      <c r="C338" s="13"/>
      <c r="D338" s="13"/>
      <c r="E338" s="14"/>
    </row>
    <row r="339" spans="1:5" ht="15.75">
      <c r="A339" s="197" t="s">
        <v>1897</v>
      </c>
      <c r="B339" s="197"/>
      <c r="C339" s="197"/>
      <c r="D339" s="197"/>
      <c r="E339" s="197"/>
    </row>
    <row r="340" spans="1:5" ht="15.75">
      <c r="A340" s="197" t="s">
        <v>1879</v>
      </c>
      <c r="B340" s="197"/>
      <c r="C340" s="197"/>
      <c r="D340" s="197"/>
      <c r="E340" s="197"/>
    </row>
    <row r="341" spans="1:5" ht="15.75">
      <c r="A341" s="197" t="s">
        <v>1904</v>
      </c>
      <c r="B341" s="197"/>
      <c r="C341" s="197"/>
      <c r="D341" s="197"/>
      <c r="E341" s="197"/>
    </row>
    <row r="342" spans="1:5" ht="15.75">
      <c r="A342" s="162"/>
      <c r="B342" s="162"/>
      <c r="C342" s="162"/>
      <c r="D342" s="162"/>
      <c r="E342" s="162"/>
    </row>
    <row r="343" spans="1:5" ht="12.75">
      <c r="A343" s="10"/>
      <c r="B343" s="10"/>
      <c r="C343" s="10"/>
      <c r="D343" s="10"/>
      <c r="E343" s="10"/>
    </row>
    <row r="344" spans="1:5" ht="91.5" customHeight="1">
      <c r="A344" s="198" t="s">
        <v>837</v>
      </c>
      <c r="B344" s="198"/>
      <c r="C344" s="198"/>
      <c r="D344" s="198"/>
      <c r="E344" s="198"/>
    </row>
    <row r="345" spans="1:5" ht="21" customHeight="1">
      <c r="A345" s="103"/>
      <c r="B345" s="103"/>
      <c r="C345" s="103"/>
      <c r="D345" s="103"/>
      <c r="E345" s="103"/>
    </row>
    <row r="346" spans="1:5" ht="11.25" customHeight="1">
      <c r="A346" s="48"/>
      <c r="B346" s="45"/>
      <c r="C346" s="45"/>
      <c r="D346" s="49"/>
      <c r="E346" s="102" t="s">
        <v>358</v>
      </c>
    </row>
    <row r="347" spans="1:5" ht="12.75" customHeight="1">
      <c r="A347" s="199" t="s">
        <v>110</v>
      </c>
      <c r="B347" s="200" t="s">
        <v>166</v>
      </c>
      <c r="C347" s="202" t="s">
        <v>193</v>
      </c>
      <c r="D347" s="204" t="s">
        <v>19</v>
      </c>
      <c r="E347" s="205" t="s">
        <v>20</v>
      </c>
    </row>
    <row r="348" spans="1:5" ht="28.5" customHeight="1">
      <c r="A348" s="199"/>
      <c r="B348" s="201"/>
      <c r="C348" s="203"/>
      <c r="D348" s="204"/>
      <c r="E348" s="205"/>
    </row>
    <row r="349" spans="1:5" ht="15.75">
      <c r="A349" s="163">
        <v>1</v>
      </c>
      <c r="B349" s="11" t="s">
        <v>113</v>
      </c>
      <c r="C349" s="47">
        <v>301.9</v>
      </c>
      <c r="D349" s="47">
        <v>301.8</v>
      </c>
      <c r="E349" s="50">
        <f>D349/C349*100</f>
        <v>99.96687644915536</v>
      </c>
    </row>
    <row r="350" spans="1:5" ht="15.75">
      <c r="A350" s="163">
        <v>2</v>
      </c>
      <c r="B350" s="11" t="s">
        <v>3</v>
      </c>
      <c r="C350" s="47">
        <v>383.4</v>
      </c>
      <c r="D350" s="47">
        <v>382.9</v>
      </c>
      <c r="E350" s="50">
        <f>D350/C350*100</f>
        <v>99.86958789775692</v>
      </c>
    </row>
    <row r="351" spans="1:5" ht="15.75">
      <c r="A351" s="163"/>
      <c r="B351" s="11" t="s">
        <v>5</v>
      </c>
      <c r="C351" s="47">
        <f>C349+C350</f>
        <v>685.3</v>
      </c>
      <c r="D351" s="47">
        <f>D349+D350</f>
        <v>684.7</v>
      </c>
      <c r="E351" s="50">
        <f>D351/C351*100</f>
        <v>99.91244710345836</v>
      </c>
    </row>
    <row r="352" spans="1:5" ht="15.75">
      <c r="A352" s="12"/>
      <c r="B352" s="12"/>
      <c r="C352" s="13"/>
      <c r="D352" s="13"/>
      <c r="E352" s="14"/>
    </row>
    <row r="353" spans="1:5" ht="15.75">
      <c r="A353" s="12"/>
      <c r="B353" s="12"/>
      <c r="C353" s="13"/>
      <c r="D353" s="13"/>
      <c r="E353" s="14"/>
    </row>
    <row r="354" spans="1:5" ht="15.75">
      <c r="A354" s="12"/>
      <c r="B354" s="12"/>
      <c r="C354" s="13"/>
      <c r="D354" s="13"/>
      <c r="E354" s="14"/>
    </row>
    <row r="355" spans="1:5" ht="15.75">
      <c r="A355" s="12"/>
      <c r="B355" s="12"/>
      <c r="C355" s="13"/>
      <c r="D355" s="13"/>
      <c r="E355" s="14"/>
    </row>
    <row r="356" spans="1:5" ht="15.75">
      <c r="A356" s="12"/>
      <c r="B356" s="12"/>
      <c r="C356" s="13"/>
      <c r="D356" s="13"/>
      <c r="E356" s="14"/>
    </row>
    <row r="357" spans="1:5" ht="15.75">
      <c r="A357" s="12"/>
      <c r="B357" s="12"/>
      <c r="C357" s="13"/>
      <c r="D357" s="13"/>
      <c r="E357" s="14"/>
    </row>
    <row r="358" spans="1:5" ht="15.75">
      <c r="A358" s="12"/>
      <c r="B358" s="12"/>
      <c r="C358" s="13"/>
      <c r="D358" s="13"/>
      <c r="E358" s="14"/>
    </row>
    <row r="359" spans="1:5" ht="15.75">
      <c r="A359" s="197" t="s">
        <v>1898</v>
      </c>
      <c r="B359" s="197"/>
      <c r="C359" s="197"/>
      <c r="D359" s="197"/>
      <c r="E359" s="197"/>
    </row>
    <row r="360" spans="1:5" ht="15.75">
      <c r="A360" s="197" t="s">
        <v>1879</v>
      </c>
      <c r="B360" s="197"/>
      <c r="C360" s="197"/>
      <c r="D360" s="197"/>
      <c r="E360" s="197"/>
    </row>
    <row r="361" spans="1:5" ht="15.75">
      <c r="A361" s="197" t="s">
        <v>1904</v>
      </c>
      <c r="B361" s="197"/>
      <c r="C361" s="197"/>
      <c r="D361" s="197"/>
      <c r="E361" s="197"/>
    </row>
    <row r="362" spans="1:5" ht="15.75">
      <c r="A362" s="162"/>
      <c r="B362" s="162"/>
      <c r="C362" s="162"/>
      <c r="D362" s="162"/>
      <c r="E362" s="162"/>
    </row>
    <row r="363" spans="1:5" ht="12.75">
      <c r="A363" s="10"/>
      <c r="B363" s="10"/>
      <c r="C363" s="10"/>
      <c r="D363" s="10"/>
      <c r="E363" s="10"/>
    </row>
    <row r="364" spans="1:5" ht="112.5" customHeight="1">
      <c r="A364" s="198" t="s">
        <v>839</v>
      </c>
      <c r="B364" s="198"/>
      <c r="C364" s="198"/>
      <c r="D364" s="198"/>
      <c r="E364" s="198"/>
    </row>
    <row r="365" spans="1:5" ht="20.25" customHeight="1">
      <c r="A365" s="103"/>
      <c r="B365" s="103"/>
      <c r="C365" s="103"/>
      <c r="D365" s="103"/>
      <c r="E365" s="103"/>
    </row>
    <row r="366" spans="1:5" ht="12.75">
      <c r="A366" s="48"/>
      <c r="B366" s="45"/>
      <c r="C366" s="45"/>
      <c r="D366" s="49"/>
      <c r="E366" s="102" t="s">
        <v>358</v>
      </c>
    </row>
    <row r="367" spans="1:5" ht="12.75" customHeight="1">
      <c r="A367" s="199" t="s">
        <v>110</v>
      </c>
      <c r="B367" s="200" t="s">
        <v>166</v>
      </c>
      <c r="C367" s="202" t="s">
        <v>193</v>
      </c>
      <c r="D367" s="204" t="s">
        <v>19</v>
      </c>
      <c r="E367" s="205" t="s">
        <v>20</v>
      </c>
    </row>
    <row r="368" spans="1:5" ht="19.5" customHeight="1">
      <c r="A368" s="199"/>
      <c r="B368" s="201"/>
      <c r="C368" s="203"/>
      <c r="D368" s="204"/>
      <c r="E368" s="205"/>
    </row>
    <row r="369" spans="1:5" ht="15.75">
      <c r="A369" s="163">
        <v>1</v>
      </c>
      <c r="B369" s="11" t="s">
        <v>1</v>
      </c>
      <c r="C369" s="47">
        <v>261.5</v>
      </c>
      <c r="D369" s="47">
        <v>261.5</v>
      </c>
      <c r="E369" s="50">
        <f>D369/C369*100</f>
        <v>100</v>
      </c>
    </row>
    <row r="370" spans="1:5" ht="15.75">
      <c r="A370" s="163">
        <v>2</v>
      </c>
      <c r="B370" s="11" t="s">
        <v>2</v>
      </c>
      <c r="C370" s="47">
        <v>247.2</v>
      </c>
      <c r="D370" s="47">
        <v>247.2</v>
      </c>
      <c r="E370" s="50">
        <f>D370/C370*100</f>
        <v>100</v>
      </c>
    </row>
    <row r="371" spans="1:5" ht="15.75">
      <c r="A371" s="163"/>
      <c r="B371" s="11" t="s">
        <v>5</v>
      </c>
      <c r="C371" s="47">
        <f>C369+C370</f>
        <v>508.7</v>
      </c>
      <c r="D371" s="47">
        <f>D369+D370</f>
        <v>508.7</v>
      </c>
      <c r="E371" s="50">
        <f>D371/C371*100</f>
        <v>100</v>
      </c>
    </row>
    <row r="372" spans="1:5" ht="15.75">
      <c r="A372" s="12"/>
      <c r="B372" s="12"/>
      <c r="C372" s="13"/>
      <c r="D372" s="13"/>
      <c r="E372" s="14"/>
    </row>
    <row r="373" spans="1:5" ht="15.75">
      <c r="A373" s="12"/>
      <c r="B373" s="12"/>
      <c r="C373" s="13"/>
      <c r="D373" s="13"/>
      <c r="E373" s="14"/>
    </row>
    <row r="374" spans="1:5" ht="15.75">
      <c r="A374" s="12"/>
      <c r="B374" s="12"/>
      <c r="C374" s="13"/>
      <c r="D374" s="13"/>
      <c r="E374" s="14"/>
    </row>
    <row r="375" spans="1:5" ht="15.75">
      <c r="A375" s="197" t="s">
        <v>1899</v>
      </c>
      <c r="B375" s="197"/>
      <c r="C375" s="197"/>
      <c r="D375" s="197"/>
      <c r="E375" s="197"/>
    </row>
    <row r="376" spans="1:5" ht="15.75">
      <c r="A376" s="197" t="s">
        <v>1879</v>
      </c>
      <c r="B376" s="197"/>
      <c r="C376" s="197"/>
      <c r="D376" s="197"/>
      <c r="E376" s="197"/>
    </row>
    <row r="377" spans="1:5" ht="15.75">
      <c r="A377" s="197" t="s">
        <v>1904</v>
      </c>
      <c r="B377" s="197"/>
      <c r="C377" s="197"/>
      <c r="D377" s="197"/>
      <c r="E377" s="197"/>
    </row>
    <row r="378" spans="1:5" ht="15.75">
      <c r="A378" s="162"/>
      <c r="B378" s="162"/>
      <c r="C378" s="162"/>
      <c r="D378" s="162"/>
      <c r="E378" s="162"/>
    </row>
    <row r="379" spans="1:5" ht="12.75">
      <c r="A379" s="10"/>
      <c r="B379" s="10"/>
      <c r="C379" s="10"/>
      <c r="D379" s="10"/>
      <c r="E379" s="10"/>
    </row>
    <row r="380" spans="1:5" ht="51.75" customHeight="1">
      <c r="A380" s="198" t="s">
        <v>838</v>
      </c>
      <c r="B380" s="198"/>
      <c r="C380" s="198"/>
      <c r="D380" s="198"/>
      <c r="E380" s="198"/>
    </row>
    <row r="381" spans="1:5" ht="16.5" customHeight="1">
      <c r="A381" s="159"/>
      <c r="B381" s="159"/>
      <c r="C381" s="159"/>
      <c r="D381" s="159"/>
      <c r="E381" s="159"/>
    </row>
    <row r="382" spans="1:5" ht="12.75">
      <c r="A382" s="48"/>
      <c r="B382" s="45"/>
      <c r="C382" s="45"/>
      <c r="D382" s="49"/>
      <c r="E382" s="102" t="s">
        <v>358</v>
      </c>
    </row>
    <row r="383" spans="1:5" ht="12.75" customHeight="1">
      <c r="A383" s="199" t="s">
        <v>110</v>
      </c>
      <c r="B383" s="200" t="s">
        <v>166</v>
      </c>
      <c r="C383" s="202" t="s">
        <v>193</v>
      </c>
      <c r="D383" s="204" t="s">
        <v>19</v>
      </c>
      <c r="E383" s="205" t="s">
        <v>20</v>
      </c>
    </row>
    <row r="384" spans="1:5" ht="22.5" customHeight="1">
      <c r="A384" s="199"/>
      <c r="B384" s="201"/>
      <c r="C384" s="203"/>
      <c r="D384" s="204"/>
      <c r="E384" s="205"/>
    </row>
    <row r="385" spans="1:5" ht="15.75">
      <c r="A385" s="163">
        <v>1</v>
      </c>
      <c r="B385" s="11" t="s">
        <v>112</v>
      </c>
      <c r="C385" s="47">
        <v>48</v>
      </c>
      <c r="D385" s="47">
        <v>48</v>
      </c>
      <c r="E385" s="50">
        <f>D385/C385*100</f>
        <v>100</v>
      </c>
    </row>
    <row r="386" spans="1:5" ht="15.75">
      <c r="A386" s="163">
        <v>2</v>
      </c>
      <c r="B386" s="11" t="s">
        <v>114</v>
      </c>
      <c r="C386" s="47">
        <v>24</v>
      </c>
      <c r="D386" s="47">
        <v>24</v>
      </c>
      <c r="E386" s="50">
        <f>D386/C386*100</f>
        <v>100</v>
      </c>
    </row>
    <row r="387" spans="1:5" ht="15.75">
      <c r="A387" s="163">
        <f>A386+1</f>
        <v>3</v>
      </c>
      <c r="B387" s="11" t="s">
        <v>1</v>
      </c>
      <c r="C387" s="47">
        <v>24</v>
      </c>
      <c r="D387" s="47">
        <v>24</v>
      </c>
      <c r="E387" s="50">
        <f>D387/C387*100</f>
        <v>100</v>
      </c>
    </row>
    <row r="388" spans="1:5" ht="15.75">
      <c r="A388" s="163">
        <f>A387+1</f>
        <v>4</v>
      </c>
      <c r="B388" s="11" t="s">
        <v>2</v>
      </c>
      <c r="C388" s="47">
        <v>24</v>
      </c>
      <c r="D388" s="47">
        <v>24</v>
      </c>
      <c r="E388" s="50">
        <f>D388/C388*100</f>
        <v>100</v>
      </c>
    </row>
    <row r="389" spans="1:5" ht="15.75">
      <c r="A389" s="163"/>
      <c r="B389" s="11" t="s">
        <v>5</v>
      </c>
      <c r="C389" s="47">
        <f>C385+C386+C387+C388</f>
        <v>120</v>
      </c>
      <c r="D389" s="47">
        <f>D385+D386+D387+D388</f>
        <v>120</v>
      </c>
      <c r="E389" s="50">
        <f>D389/C389*100</f>
        <v>100</v>
      </c>
    </row>
    <row r="390" spans="1:5" ht="15.75">
      <c r="A390" s="12"/>
      <c r="B390" s="12"/>
      <c r="C390" s="13"/>
      <c r="D390" s="13"/>
      <c r="E390" s="14"/>
    </row>
    <row r="391" spans="1:5" ht="15.75">
      <c r="A391" s="12"/>
      <c r="B391" s="12"/>
      <c r="C391" s="13"/>
      <c r="D391" s="13"/>
      <c r="E391" s="14"/>
    </row>
    <row r="392" spans="1:5" ht="15.75">
      <c r="A392" s="12"/>
      <c r="B392" s="12"/>
      <c r="C392" s="13"/>
      <c r="D392" s="13"/>
      <c r="E392" s="14"/>
    </row>
    <row r="393" spans="1:5" ht="15.75">
      <c r="A393" s="12"/>
      <c r="B393" s="12"/>
      <c r="C393" s="13"/>
      <c r="D393" s="13"/>
      <c r="E393" s="14"/>
    </row>
    <row r="394" spans="1:5" ht="15.75">
      <c r="A394" s="12"/>
      <c r="B394" s="12"/>
      <c r="C394" s="13"/>
      <c r="D394" s="13"/>
      <c r="E394" s="14"/>
    </row>
    <row r="395" spans="1:5" ht="15.75">
      <c r="A395" s="12"/>
      <c r="B395" s="12"/>
      <c r="C395" s="13"/>
      <c r="D395" s="13"/>
      <c r="E395" s="14"/>
    </row>
    <row r="396" spans="1:5" ht="15.75">
      <c r="A396" s="12"/>
      <c r="B396" s="12"/>
      <c r="C396" s="13"/>
      <c r="D396" s="13"/>
      <c r="E396" s="14"/>
    </row>
    <row r="397" spans="1:5" ht="15.75">
      <c r="A397" s="12"/>
      <c r="B397" s="12"/>
      <c r="C397" s="13"/>
      <c r="D397" s="13"/>
      <c r="E397" s="14"/>
    </row>
    <row r="398" spans="1:5" ht="15.75">
      <c r="A398" s="197" t="s">
        <v>1900</v>
      </c>
      <c r="B398" s="197"/>
      <c r="C398" s="197"/>
      <c r="D398" s="197"/>
      <c r="E398" s="197"/>
    </row>
    <row r="399" spans="1:5" ht="15.75">
      <c r="A399" s="197" t="s">
        <v>1879</v>
      </c>
      <c r="B399" s="197"/>
      <c r="C399" s="197"/>
      <c r="D399" s="197"/>
      <c r="E399" s="197"/>
    </row>
    <row r="400" spans="1:5" ht="15.75">
      <c r="A400" s="197" t="s">
        <v>1904</v>
      </c>
      <c r="B400" s="197"/>
      <c r="C400" s="197"/>
      <c r="D400" s="197"/>
      <c r="E400" s="197"/>
    </row>
    <row r="401" spans="1:5" ht="12.75">
      <c r="A401" s="10"/>
      <c r="B401" s="10"/>
      <c r="C401" s="10"/>
      <c r="D401" s="10"/>
      <c r="E401" s="10"/>
    </row>
    <row r="402" spans="1:5" ht="73.5" customHeight="1">
      <c r="A402" s="198" t="s">
        <v>841</v>
      </c>
      <c r="B402" s="198"/>
      <c r="C402" s="198"/>
      <c r="D402" s="198"/>
      <c r="E402" s="198"/>
    </row>
    <row r="403" spans="1:5" ht="15.75">
      <c r="A403" s="103"/>
      <c r="B403" s="103"/>
      <c r="C403" s="103"/>
      <c r="D403" s="103"/>
      <c r="E403" s="103"/>
    </row>
    <row r="404" spans="1:5" ht="12.75">
      <c r="A404" s="48"/>
      <c r="B404" s="45"/>
      <c r="C404" s="45"/>
      <c r="D404" s="49"/>
      <c r="E404" s="102" t="s">
        <v>358</v>
      </c>
    </row>
    <row r="405" spans="1:5" ht="12.75">
      <c r="A405" s="199" t="s">
        <v>110</v>
      </c>
      <c r="B405" s="200" t="s">
        <v>166</v>
      </c>
      <c r="C405" s="202" t="s">
        <v>193</v>
      </c>
      <c r="D405" s="204" t="s">
        <v>19</v>
      </c>
      <c r="E405" s="205" t="s">
        <v>20</v>
      </c>
    </row>
    <row r="406" spans="1:5" ht="12.75">
      <c r="A406" s="199"/>
      <c r="B406" s="201"/>
      <c r="C406" s="203"/>
      <c r="D406" s="204"/>
      <c r="E406" s="205"/>
    </row>
    <row r="407" spans="1:5" ht="15.75">
      <c r="A407" s="163">
        <v>1</v>
      </c>
      <c r="B407" s="11" t="s">
        <v>3</v>
      </c>
      <c r="C407" s="47">
        <v>50</v>
      </c>
      <c r="D407" s="47">
        <f>C407</f>
        <v>50</v>
      </c>
      <c r="E407" s="50">
        <f>D407/C407*100</f>
        <v>100</v>
      </c>
    </row>
    <row r="408" spans="1:5" ht="15.75">
      <c r="A408" s="163"/>
      <c r="B408" s="11" t="s">
        <v>5</v>
      </c>
      <c r="C408" s="47">
        <f>C407</f>
        <v>50</v>
      </c>
      <c r="D408" s="47">
        <f>D407</f>
        <v>50</v>
      </c>
      <c r="E408" s="50">
        <f>D408/C408*100</f>
        <v>100</v>
      </c>
    </row>
    <row r="409" spans="1:5" ht="12.75">
      <c r="A409" s="10"/>
      <c r="B409" s="10"/>
      <c r="C409" s="10"/>
      <c r="D409" s="10"/>
      <c r="E409" s="10"/>
    </row>
    <row r="410" spans="1:5" ht="12.75">
      <c r="A410" s="10"/>
      <c r="B410" s="10"/>
      <c r="C410" s="10"/>
      <c r="D410" s="10"/>
      <c r="E410" s="10"/>
    </row>
    <row r="411" spans="1:5" ht="12.75">
      <c r="A411" s="10"/>
      <c r="B411" s="10"/>
      <c r="C411" s="10"/>
      <c r="D411" s="10"/>
      <c r="E411" s="10"/>
    </row>
    <row r="412" spans="1:5" ht="15.75">
      <c r="A412" s="197" t="s">
        <v>1901</v>
      </c>
      <c r="B412" s="197"/>
      <c r="C412" s="197"/>
      <c r="D412" s="197"/>
      <c r="E412" s="197"/>
    </row>
    <row r="413" spans="1:5" ht="15.75">
      <c r="A413" s="197" t="s">
        <v>1889</v>
      </c>
      <c r="B413" s="197"/>
      <c r="C413" s="197"/>
      <c r="D413" s="197"/>
      <c r="E413" s="197"/>
    </row>
    <row r="414" spans="1:5" ht="15.75">
      <c r="A414" s="197" t="s">
        <v>1904</v>
      </c>
      <c r="B414" s="197"/>
      <c r="C414" s="197"/>
      <c r="D414" s="197"/>
      <c r="E414" s="197"/>
    </row>
    <row r="415" spans="1:5" ht="12.75">
      <c r="A415" s="10"/>
      <c r="B415" s="10"/>
      <c r="C415" s="10"/>
      <c r="D415" s="10"/>
      <c r="E415" s="10"/>
    </row>
    <row r="416" spans="1:5" ht="66.75" customHeight="1">
      <c r="A416" s="198" t="s">
        <v>840</v>
      </c>
      <c r="B416" s="198"/>
      <c r="C416" s="198"/>
      <c r="D416" s="198"/>
      <c r="E416" s="198"/>
    </row>
    <row r="417" spans="1:5" ht="15.75">
      <c r="A417" s="103"/>
      <c r="B417" s="103"/>
      <c r="C417" s="103"/>
      <c r="D417" s="103"/>
      <c r="E417" s="103"/>
    </row>
    <row r="418" spans="1:5" ht="12.75">
      <c r="A418" s="48"/>
      <c r="B418" s="45"/>
      <c r="C418" s="45"/>
      <c r="D418" s="49"/>
      <c r="E418" s="102" t="s">
        <v>358</v>
      </c>
    </row>
    <row r="419" spans="1:5" ht="12.75">
      <c r="A419" s="199" t="s">
        <v>110</v>
      </c>
      <c r="B419" s="200" t="s">
        <v>166</v>
      </c>
      <c r="C419" s="202" t="s">
        <v>193</v>
      </c>
      <c r="D419" s="204" t="s">
        <v>19</v>
      </c>
      <c r="E419" s="205" t="s">
        <v>20</v>
      </c>
    </row>
    <row r="420" spans="1:5" ht="12.75">
      <c r="A420" s="199"/>
      <c r="B420" s="201"/>
      <c r="C420" s="203"/>
      <c r="D420" s="204"/>
      <c r="E420" s="205"/>
    </row>
    <row r="421" spans="1:5" ht="15.75">
      <c r="A421" s="163">
        <v>1</v>
      </c>
      <c r="B421" s="11" t="s">
        <v>4</v>
      </c>
      <c r="C421" s="47">
        <v>500</v>
      </c>
      <c r="D421" s="47">
        <f>C421</f>
        <v>500</v>
      </c>
      <c r="E421" s="50">
        <f>D421/C421*100</f>
        <v>100</v>
      </c>
    </row>
    <row r="422" spans="1:5" ht="15.75">
      <c r="A422" s="163"/>
      <c r="B422" s="11" t="s">
        <v>5</v>
      </c>
      <c r="C422" s="47">
        <f>C421</f>
        <v>500</v>
      </c>
      <c r="D422" s="47">
        <f>D421</f>
        <v>500</v>
      </c>
      <c r="E422" s="50">
        <f>D422/C422*100</f>
        <v>100</v>
      </c>
    </row>
    <row r="423" spans="1:5" ht="12.75">
      <c r="A423" s="10"/>
      <c r="B423" s="10"/>
      <c r="C423" s="10"/>
      <c r="D423" s="10"/>
      <c r="E423" s="10"/>
    </row>
    <row r="424" spans="1:5" ht="12.75">
      <c r="A424" s="10"/>
      <c r="B424" s="10"/>
      <c r="C424" s="10"/>
      <c r="D424" s="10"/>
      <c r="E424" s="10"/>
    </row>
    <row r="425" spans="1:5" ht="12.75">
      <c r="A425" s="10"/>
      <c r="B425" s="10"/>
      <c r="C425" s="10"/>
      <c r="D425" s="10"/>
      <c r="E425" s="10"/>
    </row>
    <row r="426" spans="1:5" ht="15.75">
      <c r="A426" s="197" t="s">
        <v>1902</v>
      </c>
      <c r="B426" s="197"/>
      <c r="C426" s="197"/>
      <c r="D426" s="197"/>
      <c r="E426" s="197"/>
    </row>
    <row r="427" spans="1:5" ht="15.75">
      <c r="A427" s="197" t="s">
        <v>1879</v>
      </c>
      <c r="B427" s="197"/>
      <c r="C427" s="197"/>
      <c r="D427" s="197"/>
      <c r="E427" s="197"/>
    </row>
    <row r="428" spans="1:5" ht="15.75">
      <c r="A428" s="197" t="s">
        <v>1904</v>
      </c>
      <c r="B428" s="197"/>
      <c r="C428" s="197"/>
      <c r="D428" s="197"/>
      <c r="E428" s="197"/>
    </row>
    <row r="429" spans="1:5" ht="12.75">
      <c r="A429" s="10"/>
      <c r="B429" s="10"/>
      <c r="C429" s="10"/>
      <c r="D429" s="10"/>
      <c r="E429" s="10"/>
    </row>
    <row r="430" spans="1:5" ht="52.5" customHeight="1">
      <c r="A430" s="198" t="s">
        <v>842</v>
      </c>
      <c r="B430" s="198"/>
      <c r="C430" s="198"/>
      <c r="D430" s="198"/>
      <c r="E430" s="198"/>
    </row>
    <row r="431" spans="1:5" ht="15.75">
      <c r="A431" s="103"/>
      <c r="B431" s="103"/>
      <c r="C431" s="103"/>
      <c r="D431" s="103"/>
      <c r="E431" s="103"/>
    </row>
    <row r="432" spans="1:5" ht="12.75">
      <c r="A432" s="48"/>
      <c r="B432" s="45"/>
      <c r="C432" s="45"/>
      <c r="D432" s="49"/>
      <c r="E432" s="102" t="s">
        <v>358</v>
      </c>
    </row>
    <row r="433" spans="1:5" ht="12.75">
      <c r="A433" s="199" t="s">
        <v>110</v>
      </c>
      <c r="B433" s="200" t="s">
        <v>166</v>
      </c>
      <c r="C433" s="202" t="s">
        <v>193</v>
      </c>
      <c r="D433" s="204" t="s">
        <v>19</v>
      </c>
      <c r="E433" s="205" t="s">
        <v>20</v>
      </c>
    </row>
    <row r="434" spans="1:5" ht="12.75">
      <c r="A434" s="199"/>
      <c r="B434" s="201"/>
      <c r="C434" s="203"/>
      <c r="D434" s="204"/>
      <c r="E434" s="205"/>
    </row>
    <row r="435" spans="1:5" ht="15.75">
      <c r="A435" s="163">
        <v>1</v>
      </c>
      <c r="B435" s="11" t="s">
        <v>114</v>
      </c>
      <c r="C435" s="47">
        <v>109.3</v>
      </c>
      <c r="D435" s="47">
        <f>C435</f>
        <v>109.3</v>
      </c>
      <c r="E435" s="50">
        <f>D435/C435*100</f>
        <v>100</v>
      </c>
    </row>
    <row r="436" spans="1:5" ht="15.75">
      <c r="A436" s="163">
        <v>2</v>
      </c>
      <c r="B436" s="11" t="s">
        <v>2</v>
      </c>
      <c r="C436" s="47">
        <v>109.3</v>
      </c>
      <c r="D436" s="47">
        <f>C436</f>
        <v>109.3</v>
      </c>
      <c r="E436" s="50">
        <f>D436/C436*100</f>
        <v>100</v>
      </c>
    </row>
    <row r="437" spans="1:5" ht="15.75">
      <c r="A437" s="163"/>
      <c r="B437" s="11" t="s">
        <v>5</v>
      </c>
      <c r="C437" s="47">
        <f>C435+C436</f>
        <v>218.6</v>
      </c>
      <c r="D437" s="47">
        <f>D435+D436</f>
        <v>218.6</v>
      </c>
      <c r="E437" s="50">
        <f>D437/C437*100</f>
        <v>100</v>
      </c>
    </row>
    <row r="438" spans="1:5" ht="12.75">
      <c r="A438" s="10"/>
      <c r="B438" s="10"/>
      <c r="C438" s="10"/>
      <c r="D438" s="10"/>
      <c r="E438" s="10"/>
    </row>
    <row r="439" spans="1:5" ht="12.75">
      <c r="A439" s="10"/>
      <c r="B439" s="10"/>
      <c r="C439" s="10"/>
      <c r="D439" s="10"/>
      <c r="E439" s="10"/>
    </row>
    <row r="440" spans="1:5" ht="15.75">
      <c r="A440" s="197" t="s">
        <v>1903</v>
      </c>
      <c r="B440" s="197"/>
      <c r="C440" s="197"/>
      <c r="D440" s="197"/>
      <c r="E440" s="197"/>
    </row>
    <row r="441" spans="1:5" ht="15.75">
      <c r="A441" s="197" t="s">
        <v>1879</v>
      </c>
      <c r="B441" s="197"/>
      <c r="C441" s="197"/>
      <c r="D441" s="197"/>
      <c r="E441" s="197"/>
    </row>
    <row r="442" spans="1:5" ht="15.75">
      <c r="A442" s="197" t="s">
        <v>1904</v>
      </c>
      <c r="B442" s="197"/>
      <c r="C442" s="197"/>
      <c r="D442" s="197"/>
      <c r="E442" s="197"/>
    </row>
    <row r="443" spans="1:5" ht="15.75">
      <c r="A443" s="162"/>
      <c r="B443" s="162"/>
      <c r="C443" s="162"/>
      <c r="D443" s="162"/>
      <c r="E443" s="162"/>
    </row>
    <row r="444" spans="1:5" ht="12.75">
      <c r="A444" s="10"/>
      <c r="B444" s="10"/>
      <c r="C444" s="10"/>
      <c r="D444" s="10"/>
      <c r="E444" s="10"/>
    </row>
    <row r="445" spans="1:5" ht="66" customHeight="1">
      <c r="A445" s="198" t="s">
        <v>843</v>
      </c>
      <c r="B445" s="198"/>
      <c r="C445" s="198"/>
      <c r="D445" s="198"/>
      <c r="E445" s="198"/>
    </row>
    <row r="446" spans="1:5" ht="14.25" customHeight="1">
      <c r="A446" s="103"/>
      <c r="B446" s="103"/>
      <c r="C446" s="103"/>
      <c r="D446" s="103"/>
      <c r="E446" s="103"/>
    </row>
    <row r="447" spans="1:5" ht="12.75">
      <c r="A447" s="48"/>
      <c r="B447" s="45"/>
      <c r="C447" s="45"/>
      <c r="D447" s="49"/>
      <c r="E447" s="102" t="s">
        <v>358</v>
      </c>
    </row>
    <row r="448" spans="1:5" ht="12.75">
      <c r="A448" s="199" t="s">
        <v>110</v>
      </c>
      <c r="B448" s="200" t="s">
        <v>166</v>
      </c>
      <c r="C448" s="202" t="s">
        <v>193</v>
      </c>
      <c r="D448" s="204" t="s">
        <v>19</v>
      </c>
      <c r="E448" s="205" t="s">
        <v>20</v>
      </c>
    </row>
    <row r="449" spans="1:5" ht="12.75">
      <c r="A449" s="199"/>
      <c r="B449" s="201"/>
      <c r="C449" s="203"/>
      <c r="D449" s="204"/>
      <c r="E449" s="205"/>
    </row>
    <row r="450" spans="1:5" ht="15.75">
      <c r="A450" s="163">
        <v>1</v>
      </c>
      <c r="B450" s="51" t="s">
        <v>6</v>
      </c>
      <c r="C450" s="150">
        <v>81.8</v>
      </c>
      <c r="D450" s="151">
        <v>45.2</v>
      </c>
      <c r="E450" s="50">
        <f aca="true" t="shared" si="18" ref="E450:E455">D450/C450*100</f>
        <v>55.25672371638143</v>
      </c>
    </row>
    <row r="451" spans="1:5" ht="15.75">
      <c r="A451" s="163">
        <f>A450+1</f>
        <v>2</v>
      </c>
      <c r="B451" s="11" t="s">
        <v>111</v>
      </c>
      <c r="C451" s="150">
        <v>220.1</v>
      </c>
      <c r="D451" s="151">
        <v>94.3</v>
      </c>
      <c r="E451" s="50">
        <f t="shared" si="18"/>
        <v>42.84416174466152</v>
      </c>
    </row>
    <row r="452" spans="1:5" ht="15.75">
      <c r="A452" s="163">
        <f aca="true" t="shared" si="19" ref="A452:A458">A451+1</f>
        <v>3</v>
      </c>
      <c r="B452" s="11" t="s">
        <v>112</v>
      </c>
      <c r="C452" s="150">
        <v>110.1</v>
      </c>
      <c r="D452" s="151">
        <v>51</v>
      </c>
      <c r="E452" s="50">
        <f t="shared" si="18"/>
        <v>46.321525885558586</v>
      </c>
    </row>
    <row r="453" spans="1:5" ht="15.75">
      <c r="A453" s="163">
        <f t="shared" si="19"/>
        <v>4</v>
      </c>
      <c r="B453" s="11" t="s">
        <v>113</v>
      </c>
      <c r="C453" s="150">
        <v>283</v>
      </c>
      <c r="D453" s="151">
        <v>132.6</v>
      </c>
      <c r="E453" s="50">
        <f t="shared" si="18"/>
        <v>46.85512367491166</v>
      </c>
    </row>
    <row r="454" spans="1:5" ht="15.75">
      <c r="A454" s="163">
        <f t="shared" si="19"/>
        <v>5</v>
      </c>
      <c r="B454" s="11" t="s">
        <v>114</v>
      </c>
      <c r="C454" s="150">
        <v>251.5</v>
      </c>
      <c r="D454" s="151">
        <v>113.4</v>
      </c>
      <c r="E454" s="50">
        <f t="shared" si="18"/>
        <v>45.089463220675945</v>
      </c>
    </row>
    <row r="455" spans="1:5" ht="15.75">
      <c r="A455" s="163">
        <f t="shared" si="19"/>
        <v>6</v>
      </c>
      <c r="B455" s="11" t="s">
        <v>115</v>
      </c>
      <c r="C455" s="150">
        <v>157.2</v>
      </c>
      <c r="D455" s="151">
        <v>74.4</v>
      </c>
      <c r="E455" s="50">
        <f t="shared" si="18"/>
        <v>47.328244274809165</v>
      </c>
    </row>
    <row r="456" spans="1:5" ht="15.75">
      <c r="A456" s="163">
        <f t="shared" si="19"/>
        <v>7</v>
      </c>
      <c r="B456" s="11" t="s">
        <v>1</v>
      </c>
      <c r="C456" s="47">
        <v>78.6</v>
      </c>
      <c r="D456" s="47">
        <v>33.2</v>
      </c>
      <c r="E456" s="50">
        <f>D456/C456*100</f>
        <v>42.23918575063614</v>
      </c>
    </row>
    <row r="457" spans="1:5" ht="15.75">
      <c r="A457" s="163">
        <f t="shared" si="19"/>
        <v>8</v>
      </c>
      <c r="B457" s="11" t="s">
        <v>3</v>
      </c>
      <c r="C457" s="47">
        <v>283</v>
      </c>
      <c r="D457" s="47">
        <v>141.6</v>
      </c>
      <c r="E457" s="50">
        <f>D457/C457*100</f>
        <v>50.03533568904594</v>
      </c>
    </row>
    <row r="458" spans="1:5" ht="15.75">
      <c r="A458" s="163">
        <f t="shared" si="19"/>
        <v>9</v>
      </c>
      <c r="B458" s="11" t="s">
        <v>4</v>
      </c>
      <c r="C458" s="47">
        <v>440.2</v>
      </c>
      <c r="D458" s="47">
        <v>200.7</v>
      </c>
      <c r="E458" s="50">
        <f>D458/C458*100</f>
        <v>45.592912312585185</v>
      </c>
    </row>
    <row r="459" spans="1:5" ht="15.75">
      <c r="A459" s="163"/>
      <c r="B459" s="11" t="s">
        <v>5</v>
      </c>
      <c r="C459" s="47">
        <f>C450+C451+C452+C453+C454+C455+C456+C457+C458</f>
        <v>1905.5</v>
      </c>
      <c r="D459" s="47">
        <f>D450+D451+D452+D453+D454+D455+D456+D457+D458</f>
        <v>886.4000000000001</v>
      </c>
      <c r="E459" s="50">
        <f>D459/C459*100</f>
        <v>46.51797428496458</v>
      </c>
    </row>
    <row r="460" spans="1:5" ht="12.75">
      <c r="A460" s="10"/>
      <c r="B460" s="10"/>
      <c r="C460" s="10"/>
      <c r="D460" s="10"/>
      <c r="E460" s="10"/>
    </row>
    <row r="461" spans="1:5" ht="12.75">
      <c r="A461" s="10"/>
      <c r="B461" s="10"/>
      <c r="C461" s="10"/>
      <c r="D461" s="10"/>
      <c r="E461" s="10"/>
    </row>
    <row r="462" spans="1:5" ht="12.75">
      <c r="A462" s="10"/>
      <c r="B462" s="10"/>
      <c r="C462" s="10"/>
      <c r="D462" s="10"/>
      <c r="E462" s="10"/>
    </row>
    <row r="463" spans="1:5" ht="12.75">
      <c r="A463" s="10"/>
      <c r="B463" s="10"/>
      <c r="C463" s="10"/>
      <c r="D463" s="10"/>
      <c r="E463" s="10"/>
    </row>
    <row r="464" spans="1:5" ht="12.75">
      <c r="A464" s="10"/>
      <c r="B464" s="10"/>
      <c r="C464" s="10"/>
      <c r="D464" s="10"/>
      <c r="E464" s="10"/>
    </row>
    <row r="465" spans="1:5" ht="12.75">
      <c r="A465" s="10"/>
      <c r="B465" s="10"/>
      <c r="C465" s="10"/>
      <c r="D465" s="10"/>
      <c r="E465" s="10"/>
    </row>
    <row r="466" spans="1:5" ht="12.75">
      <c r="A466" s="10"/>
      <c r="B466" s="10"/>
      <c r="C466" s="10"/>
      <c r="D466" s="10"/>
      <c r="E466" s="10"/>
    </row>
    <row r="467" spans="1:5" ht="12.75">
      <c r="A467" s="10"/>
      <c r="B467" s="10"/>
      <c r="C467" s="10"/>
      <c r="D467" s="10"/>
      <c r="E467" s="10"/>
    </row>
    <row r="468" spans="1:5" ht="12.75">
      <c r="A468" s="10"/>
      <c r="B468" s="10"/>
      <c r="C468" s="10"/>
      <c r="D468" s="10"/>
      <c r="E468" s="10"/>
    </row>
    <row r="469" spans="1:5" ht="12.75">
      <c r="A469" s="10"/>
      <c r="B469" s="10"/>
      <c r="C469" s="10"/>
      <c r="D469" s="10"/>
      <c r="E469" s="10"/>
    </row>
    <row r="470" spans="1:5" ht="12.75">
      <c r="A470" s="10"/>
      <c r="B470" s="10"/>
      <c r="C470" s="10"/>
      <c r="D470" s="10"/>
      <c r="E470" s="10"/>
    </row>
    <row r="471" spans="1:5" ht="12.75">
      <c r="A471" s="10"/>
      <c r="B471" s="10"/>
      <c r="C471" s="10"/>
      <c r="D471" s="10"/>
      <c r="E471" s="10"/>
    </row>
    <row r="472" spans="1:5" ht="12.75">
      <c r="A472" s="10"/>
      <c r="B472" s="10"/>
      <c r="C472" s="10"/>
      <c r="D472" s="10"/>
      <c r="E472" s="10"/>
    </row>
    <row r="473" spans="1:5" ht="12.75">
      <c r="A473" s="10"/>
      <c r="B473" s="10"/>
      <c r="C473" s="10"/>
      <c r="D473" s="10"/>
      <c r="E473" s="10"/>
    </row>
    <row r="474" spans="1:5" ht="12.75">
      <c r="A474" s="10"/>
      <c r="B474" s="10"/>
      <c r="C474" s="10"/>
      <c r="D474" s="10"/>
      <c r="E474" s="10"/>
    </row>
    <row r="475" spans="1:5" ht="12.75">
      <c r="A475" s="10"/>
      <c r="B475" s="10"/>
      <c r="C475" s="10"/>
      <c r="D475" s="10"/>
      <c r="E475" s="10"/>
    </row>
    <row r="476" spans="1:5" ht="12.75">
      <c r="A476" s="10"/>
      <c r="B476" s="10"/>
      <c r="C476" s="10"/>
      <c r="D476" s="10"/>
      <c r="E476" s="10"/>
    </row>
    <row r="477" spans="1:5" ht="12.75">
      <c r="A477" s="10"/>
      <c r="B477" s="10"/>
      <c r="C477" s="10"/>
      <c r="D477" s="10"/>
      <c r="E477" s="10"/>
    </row>
    <row r="478" spans="1:5" ht="12.75">
      <c r="A478" s="10"/>
      <c r="B478" s="10"/>
      <c r="C478" s="10"/>
      <c r="D478" s="10"/>
      <c r="E478" s="10"/>
    </row>
    <row r="479" spans="1:5" ht="12.75">
      <c r="A479" s="10"/>
      <c r="B479" s="10"/>
      <c r="C479" s="10"/>
      <c r="D479" s="10"/>
      <c r="E479" s="10"/>
    </row>
    <row r="480" spans="1:5" ht="12.75">
      <c r="A480" s="10"/>
      <c r="B480" s="10"/>
      <c r="C480" s="10"/>
      <c r="D480" s="10"/>
      <c r="E480" s="10"/>
    </row>
    <row r="481" spans="1:5" ht="12.75">
      <c r="A481" s="10"/>
      <c r="B481" s="10"/>
      <c r="C481" s="10"/>
      <c r="D481" s="10"/>
      <c r="E481" s="10"/>
    </row>
    <row r="482" spans="1:5" ht="12.75">
      <c r="A482" s="10"/>
      <c r="B482" s="10"/>
      <c r="C482" s="10"/>
      <c r="D482" s="10"/>
      <c r="E482" s="10"/>
    </row>
    <row r="483" spans="1:5" ht="12.75">
      <c r="A483" s="10"/>
      <c r="B483" s="10"/>
      <c r="C483" s="10"/>
      <c r="D483" s="10"/>
      <c r="E483" s="10"/>
    </row>
    <row r="484" spans="1:5" ht="12.75">
      <c r="A484" s="10"/>
      <c r="B484" s="10"/>
      <c r="C484" s="10"/>
      <c r="D484" s="10"/>
      <c r="E484" s="10"/>
    </row>
    <row r="485" spans="1:5" ht="12.75">
      <c r="A485" s="10"/>
      <c r="B485" s="10"/>
      <c r="C485" s="10"/>
      <c r="D485" s="10"/>
      <c r="E485" s="10"/>
    </row>
    <row r="486" spans="1:5" ht="12.75">
      <c r="A486" s="10"/>
      <c r="B486" s="10"/>
      <c r="C486" s="10"/>
      <c r="D486" s="10"/>
      <c r="E486" s="10"/>
    </row>
    <row r="487" spans="1:5" ht="12.75">
      <c r="A487" s="10"/>
      <c r="B487" s="10"/>
      <c r="C487" s="10"/>
      <c r="D487" s="10"/>
      <c r="E487" s="10"/>
    </row>
    <row r="488" spans="1:5" ht="12.75">
      <c r="A488" s="10"/>
      <c r="B488" s="10"/>
      <c r="C488" s="10"/>
      <c r="D488" s="10"/>
      <c r="E488" s="10"/>
    </row>
    <row r="489" spans="1:5" ht="12.75">
      <c r="A489" s="10"/>
      <c r="B489" s="10"/>
      <c r="C489" s="10"/>
      <c r="D489" s="10"/>
      <c r="E489" s="10"/>
    </row>
    <row r="490" spans="1:5" ht="12.75">
      <c r="A490" s="10"/>
      <c r="B490" s="10"/>
      <c r="C490" s="10"/>
      <c r="D490" s="10"/>
      <c r="E490" s="10"/>
    </row>
    <row r="491" spans="1:5" ht="12.75">
      <c r="A491" s="10"/>
      <c r="B491" s="10"/>
      <c r="C491" s="10"/>
      <c r="D491" s="10"/>
      <c r="E491" s="10"/>
    </row>
    <row r="492" spans="1:5" ht="12.75">
      <c r="A492" s="10"/>
      <c r="B492" s="10"/>
      <c r="C492" s="10"/>
      <c r="D492" s="10"/>
      <c r="E492" s="10"/>
    </row>
    <row r="493" spans="1:5" ht="12.75">
      <c r="A493" s="10"/>
      <c r="B493" s="10"/>
      <c r="C493" s="10"/>
      <c r="D493" s="10"/>
      <c r="E493" s="10"/>
    </row>
    <row r="494" spans="1:5" ht="12.75">
      <c r="A494" s="10"/>
      <c r="B494" s="10"/>
      <c r="C494" s="10"/>
      <c r="D494" s="10"/>
      <c r="E494" s="10"/>
    </row>
    <row r="495" spans="1:5" ht="12.75">
      <c r="A495" s="10"/>
      <c r="B495" s="10"/>
      <c r="C495" s="10"/>
      <c r="D495" s="10"/>
      <c r="E495" s="10"/>
    </row>
    <row r="496" spans="1:5" ht="12.75">
      <c r="A496" s="10"/>
      <c r="B496" s="10"/>
      <c r="C496" s="10"/>
      <c r="D496" s="10"/>
      <c r="E496" s="10"/>
    </row>
    <row r="497" spans="1:5" ht="12.75">
      <c r="A497" s="10"/>
      <c r="B497" s="10"/>
      <c r="C497" s="10"/>
      <c r="D497" s="10"/>
      <c r="E497" s="10"/>
    </row>
    <row r="498" spans="1:5" ht="12.75">
      <c r="A498" s="10"/>
      <c r="B498" s="10"/>
      <c r="C498" s="10"/>
      <c r="D498" s="10"/>
      <c r="E498" s="10"/>
    </row>
    <row r="499" spans="1:5" ht="12.75">
      <c r="A499" s="10"/>
      <c r="B499" s="10"/>
      <c r="C499" s="10"/>
      <c r="D499" s="10"/>
      <c r="E499" s="10"/>
    </row>
    <row r="500" spans="1:5" ht="12.75">
      <c r="A500" s="10"/>
      <c r="B500" s="10"/>
      <c r="C500" s="10"/>
      <c r="D500" s="10"/>
      <c r="E500" s="10"/>
    </row>
    <row r="501" spans="1:5" ht="12.75">
      <c r="A501" s="10"/>
      <c r="B501" s="10"/>
      <c r="C501" s="10"/>
      <c r="D501" s="10"/>
      <c r="E501" s="10"/>
    </row>
    <row r="502" spans="1:5" ht="12.75">
      <c r="A502" s="10"/>
      <c r="B502" s="10"/>
      <c r="C502" s="10"/>
      <c r="D502" s="10"/>
      <c r="E502" s="10"/>
    </row>
    <row r="503" spans="1:5" ht="12.75">
      <c r="A503" s="10"/>
      <c r="B503" s="10"/>
      <c r="C503" s="10"/>
      <c r="D503" s="10"/>
      <c r="E503" s="10"/>
    </row>
    <row r="504" spans="1:5" ht="12.75">
      <c r="A504" s="10"/>
      <c r="B504" s="10"/>
      <c r="C504" s="10"/>
      <c r="D504" s="10"/>
      <c r="E504" s="10"/>
    </row>
    <row r="505" spans="1:5" ht="12.75">
      <c r="A505" s="10"/>
      <c r="B505" s="10"/>
      <c r="C505" s="10"/>
      <c r="D505" s="10"/>
      <c r="E505" s="10"/>
    </row>
    <row r="506" spans="1:5" ht="12.75">
      <c r="A506" s="10"/>
      <c r="B506" s="10"/>
      <c r="C506" s="10"/>
      <c r="D506" s="10"/>
      <c r="E506" s="10"/>
    </row>
    <row r="507" spans="1:5" ht="12.75">
      <c r="A507" s="10"/>
      <c r="B507" s="10"/>
      <c r="C507" s="10"/>
      <c r="D507" s="10"/>
      <c r="E507" s="10"/>
    </row>
    <row r="508" spans="1:5" ht="12.75">
      <c r="A508" s="10"/>
      <c r="B508" s="10"/>
      <c r="C508" s="10"/>
      <c r="D508" s="10"/>
      <c r="E508" s="10"/>
    </row>
    <row r="509" spans="1:5" ht="12.75">
      <c r="A509" s="10"/>
      <c r="B509" s="10"/>
      <c r="C509" s="10"/>
      <c r="D509" s="10"/>
      <c r="E509" s="10"/>
    </row>
    <row r="510" spans="1:5" ht="12.75">
      <c r="A510" s="10"/>
      <c r="B510" s="10"/>
      <c r="C510" s="10"/>
      <c r="D510" s="10"/>
      <c r="E510" s="10"/>
    </row>
    <row r="511" spans="1:5" ht="12.75">
      <c r="A511" s="10"/>
      <c r="B511" s="10"/>
      <c r="C511" s="10"/>
      <c r="D511" s="10"/>
      <c r="E511" s="10"/>
    </row>
    <row r="512" spans="1:5" ht="12.75">
      <c r="A512" s="101"/>
      <c r="B512" s="101"/>
      <c r="C512" s="101"/>
      <c r="D512" s="101"/>
      <c r="E512" s="101"/>
    </row>
    <row r="513" spans="1:5" ht="12.75">
      <c r="A513" s="101"/>
      <c r="B513" s="101"/>
      <c r="C513" s="101"/>
      <c r="D513" s="101"/>
      <c r="E513" s="101"/>
    </row>
    <row r="514" spans="1:5" ht="12.75">
      <c r="A514" s="101"/>
      <c r="B514" s="101"/>
      <c r="C514" s="101"/>
      <c r="D514" s="101"/>
      <c r="E514" s="101"/>
    </row>
    <row r="515" spans="1:5" ht="12.75">
      <c r="A515" s="101"/>
      <c r="B515" s="101"/>
      <c r="C515" s="101"/>
      <c r="D515" s="101"/>
      <c r="E515" s="101"/>
    </row>
    <row r="516" spans="1:5" ht="12.75">
      <c r="A516" s="101"/>
      <c r="B516" s="101"/>
      <c r="C516" s="101"/>
      <c r="D516" s="101"/>
      <c r="E516" s="101"/>
    </row>
    <row r="517" spans="1:5" ht="12.75">
      <c r="A517" s="101"/>
      <c r="B517" s="101"/>
      <c r="C517" s="101"/>
      <c r="D517" s="101"/>
      <c r="E517" s="101"/>
    </row>
    <row r="518" spans="1:5" ht="12.75">
      <c r="A518" s="101"/>
      <c r="B518" s="101"/>
      <c r="C518" s="101"/>
      <c r="D518" s="101"/>
      <c r="E518" s="101"/>
    </row>
    <row r="519" spans="1:5" ht="12.75">
      <c r="A519" s="101"/>
      <c r="B519" s="101"/>
      <c r="C519" s="101"/>
      <c r="D519" s="101"/>
      <c r="E519" s="101"/>
    </row>
    <row r="520" spans="1:5" ht="12.75">
      <c r="A520" s="101"/>
      <c r="B520" s="101"/>
      <c r="C520" s="101"/>
      <c r="D520" s="101"/>
      <c r="E520" s="101"/>
    </row>
    <row r="521" spans="1:5" ht="12.75">
      <c r="A521" s="101"/>
      <c r="B521" s="101"/>
      <c r="C521" s="101"/>
      <c r="D521" s="101"/>
      <c r="E521" s="101"/>
    </row>
    <row r="522" spans="1:5" ht="12.75">
      <c r="A522" s="101"/>
      <c r="B522" s="101"/>
      <c r="C522" s="101"/>
      <c r="D522" s="101"/>
      <c r="E522" s="101"/>
    </row>
    <row r="523" spans="1:5" ht="12.75">
      <c r="A523" s="101"/>
      <c r="B523" s="101"/>
      <c r="C523" s="101"/>
      <c r="D523" s="101"/>
      <c r="E523" s="101"/>
    </row>
    <row r="524" spans="1:5" ht="12.75">
      <c r="A524" s="101"/>
      <c r="B524" s="101"/>
      <c r="C524" s="101"/>
      <c r="D524" s="101"/>
      <c r="E524" s="101"/>
    </row>
    <row r="525" spans="1:5" ht="12.75">
      <c r="A525" s="101"/>
      <c r="B525" s="101"/>
      <c r="C525" s="101"/>
      <c r="D525" s="101"/>
      <c r="E525" s="101"/>
    </row>
    <row r="526" spans="1:5" ht="12.75">
      <c r="A526" s="101"/>
      <c r="B526" s="101"/>
      <c r="C526" s="101"/>
      <c r="D526" s="101"/>
      <c r="E526" s="101"/>
    </row>
    <row r="527" spans="1:5" ht="12.75">
      <c r="A527" s="101"/>
      <c r="B527" s="101"/>
      <c r="C527" s="101"/>
      <c r="D527" s="101"/>
      <c r="E527" s="101"/>
    </row>
    <row r="528" spans="1:5" ht="12.75">
      <c r="A528" s="101"/>
      <c r="B528" s="101"/>
      <c r="C528" s="101"/>
      <c r="D528" s="101"/>
      <c r="E528" s="101"/>
    </row>
    <row r="529" spans="1:5" ht="12.75">
      <c r="A529" s="101"/>
      <c r="B529" s="101"/>
      <c r="C529" s="101"/>
      <c r="D529" s="101"/>
      <c r="E529" s="101"/>
    </row>
    <row r="530" spans="1:5" ht="12.75">
      <c r="A530" s="101"/>
      <c r="B530" s="101"/>
      <c r="C530" s="101"/>
      <c r="D530" s="101"/>
      <c r="E530" s="101"/>
    </row>
    <row r="531" spans="1:5" ht="12.75">
      <c r="A531" s="101"/>
      <c r="B531" s="101"/>
      <c r="C531" s="101"/>
      <c r="D531" s="101"/>
      <c r="E531" s="101"/>
    </row>
    <row r="532" spans="1:5" ht="12.75">
      <c r="A532" s="101"/>
      <c r="B532" s="101"/>
      <c r="C532" s="101"/>
      <c r="D532" s="101"/>
      <c r="E532" s="101"/>
    </row>
    <row r="533" spans="1:5" ht="12.75">
      <c r="A533" s="101"/>
      <c r="B533" s="101"/>
      <c r="C533" s="101"/>
      <c r="D533" s="101"/>
      <c r="E533" s="101"/>
    </row>
    <row r="534" spans="1:5" ht="12.75">
      <c r="A534" s="101"/>
      <c r="B534" s="101"/>
      <c r="C534" s="101"/>
      <c r="D534" s="101"/>
      <c r="E534" s="101"/>
    </row>
    <row r="535" spans="1:5" ht="12.75">
      <c r="A535" s="101"/>
      <c r="B535" s="101"/>
      <c r="C535" s="101"/>
      <c r="D535" s="101"/>
      <c r="E535" s="101"/>
    </row>
    <row r="536" spans="1:5" ht="12.75">
      <c r="A536" s="101"/>
      <c r="B536" s="101"/>
      <c r="C536" s="101"/>
      <c r="D536" s="101"/>
      <c r="E536" s="101"/>
    </row>
    <row r="537" spans="1:5" ht="12.75">
      <c r="A537" s="101"/>
      <c r="B537" s="101"/>
      <c r="C537" s="101"/>
      <c r="D537" s="101"/>
      <c r="E537" s="101"/>
    </row>
    <row r="538" spans="1:5" ht="12.75">
      <c r="A538" s="101"/>
      <c r="B538" s="101"/>
      <c r="C538" s="101"/>
      <c r="D538" s="101"/>
      <c r="E538" s="101"/>
    </row>
    <row r="539" spans="1:5" ht="12.75">
      <c r="A539" s="101"/>
      <c r="B539" s="101"/>
      <c r="C539" s="101"/>
      <c r="D539" s="101"/>
      <c r="E539" s="101"/>
    </row>
    <row r="540" spans="1:5" ht="12.75">
      <c r="A540" s="101"/>
      <c r="B540" s="101"/>
      <c r="C540" s="101"/>
      <c r="D540" s="101"/>
      <c r="E540" s="101"/>
    </row>
    <row r="541" spans="1:5" ht="12.75">
      <c r="A541" s="101"/>
      <c r="B541" s="101"/>
      <c r="C541" s="101"/>
      <c r="D541" s="101"/>
      <c r="E541" s="101"/>
    </row>
    <row r="542" spans="1:5" ht="12.75">
      <c r="A542" s="101"/>
      <c r="B542" s="101"/>
      <c r="C542" s="101"/>
      <c r="D542" s="101"/>
      <c r="E542" s="101"/>
    </row>
    <row r="543" spans="1:5" ht="12.75">
      <c r="A543" s="101"/>
      <c r="B543" s="101"/>
      <c r="C543" s="101"/>
      <c r="D543" s="101"/>
      <c r="E543" s="101"/>
    </row>
    <row r="544" spans="1:5" ht="12.75">
      <c r="A544" s="101"/>
      <c r="B544" s="101"/>
      <c r="C544" s="101"/>
      <c r="D544" s="101"/>
      <c r="E544" s="101"/>
    </row>
    <row r="545" spans="1:5" ht="12.75">
      <c r="A545" s="101"/>
      <c r="B545" s="101"/>
      <c r="C545" s="101"/>
      <c r="D545" s="101"/>
      <c r="E545" s="101"/>
    </row>
    <row r="546" spans="1:5" ht="12.75">
      <c r="A546" s="101"/>
      <c r="B546" s="101"/>
      <c r="C546" s="101"/>
      <c r="D546" s="101"/>
      <c r="E546" s="101"/>
    </row>
    <row r="547" spans="1:5" ht="12.75">
      <c r="A547" s="101"/>
      <c r="B547" s="101"/>
      <c r="C547" s="101"/>
      <c r="D547" s="101"/>
      <c r="E547" s="101"/>
    </row>
    <row r="548" spans="1:5" ht="12.75">
      <c r="A548" s="101"/>
      <c r="B548" s="101"/>
      <c r="C548" s="101"/>
      <c r="D548" s="101"/>
      <c r="E548" s="101"/>
    </row>
    <row r="549" spans="1:5" ht="12.75">
      <c r="A549" s="101"/>
      <c r="B549" s="101"/>
      <c r="C549" s="101"/>
      <c r="D549" s="101"/>
      <c r="E549" s="101"/>
    </row>
    <row r="550" spans="1:5" ht="12.75">
      <c r="A550" s="101"/>
      <c r="B550" s="101"/>
      <c r="C550" s="101"/>
      <c r="D550" s="101"/>
      <c r="E550" s="101"/>
    </row>
    <row r="551" spans="1:5" ht="12.75">
      <c r="A551" s="101"/>
      <c r="B551" s="101"/>
      <c r="C551" s="101"/>
      <c r="D551" s="101"/>
      <c r="E551" s="101"/>
    </row>
    <row r="552" spans="1:5" ht="12.75">
      <c r="A552" s="101"/>
      <c r="B552" s="101"/>
      <c r="C552" s="101"/>
      <c r="D552" s="101"/>
      <c r="E552" s="101"/>
    </row>
    <row r="553" spans="1:5" ht="12.75">
      <c r="A553" s="101"/>
      <c r="B553" s="101"/>
      <c r="C553" s="101"/>
      <c r="D553" s="101"/>
      <c r="E553" s="101"/>
    </row>
    <row r="554" spans="1:5" ht="12.75">
      <c r="A554" s="101"/>
      <c r="B554" s="101"/>
      <c r="C554" s="101"/>
      <c r="D554" s="101"/>
      <c r="E554" s="101"/>
    </row>
    <row r="555" spans="1:5" ht="12.75">
      <c r="A555" s="101"/>
      <c r="B555" s="101"/>
      <c r="C555" s="101"/>
      <c r="D555" s="101"/>
      <c r="E555" s="101"/>
    </row>
    <row r="556" spans="1:5" ht="12.75">
      <c r="A556" s="101"/>
      <c r="B556" s="101"/>
      <c r="C556" s="101"/>
      <c r="D556" s="101"/>
      <c r="E556" s="101"/>
    </row>
    <row r="557" spans="1:5" ht="12.75">
      <c r="A557" s="101"/>
      <c r="B557" s="101"/>
      <c r="C557" s="101"/>
      <c r="D557" s="101"/>
      <c r="E557" s="101"/>
    </row>
    <row r="558" spans="1:5" ht="12.75">
      <c r="A558" s="101"/>
      <c r="B558" s="101"/>
      <c r="C558" s="101"/>
      <c r="D558" s="101"/>
      <c r="E558" s="101"/>
    </row>
    <row r="559" spans="1:5" ht="12.75">
      <c r="A559" s="101"/>
      <c r="B559" s="101"/>
      <c r="C559" s="101"/>
      <c r="D559" s="101"/>
      <c r="E559" s="101"/>
    </row>
    <row r="560" spans="1:5" ht="12.75">
      <c r="A560" s="101"/>
      <c r="B560" s="101"/>
      <c r="C560" s="101"/>
      <c r="D560" s="101"/>
      <c r="E560" s="101"/>
    </row>
    <row r="561" spans="1:5" ht="12.75">
      <c r="A561" s="101"/>
      <c r="B561" s="101"/>
      <c r="C561" s="101"/>
      <c r="D561" s="101"/>
      <c r="E561" s="101"/>
    </row>
    <row r="562" spans="1:5" ht="12.75">
      <c r="A562" s="101"/>
      <c r="B562" s="101"/>
      <c r="C562" s="101"/>
      <c r="D562" s="101"/>
      <c r="E562" s="101"/>
    </row>
    <row r="563" spans="1:5" ht="12.75">
      <c r="A563" s="101"/>
      <c r="B563" s="101"/>
      <c r="C563" s="101"/>
      <c r="D563" s="101"/>
      <c r="E563" s="101"/>
    </row>
    <row r="564" spans="1:5" ht="12.75">
      <c r="A564" s="101"/>
      <c r="B564" s="101"/>
      <c r="C564" s="101"/>
      <c r="D564" s="101"/>
      <c r="E564" s="101"/>
    </row>
    <row r="565" spans="1:5" ht="12.75">
      <c r="A565" s="101"/>
      <c r="B565" s="101"/>
      <c r="C565" s="101"/>
      <c r="D565" s="101"/>
      <c r="E565" s="101"/>
    </row>
    <row r="566" spans="1:5" ht="12.75">
      <c r="A566" s="101"/>
      <c r="B566" s="101"/>
      <c r="C566" s="101"/>
      <c r="D566" s="101"/>
      <c r="E566" s="101"/>
    </row>
    <row r="567" spans="1:5" ht="12.75">
      <c r="A567" s="101"/>
      <c r="B567" s="101"/>
      <c r="C567" s="101"/>
      <c r="D567" s="101"/>
      <c r="E567" s="101"/>
    </row>
    <row r="568" spans="1:5" ht="12.75">
      <c r="A568" s="101"/>
      <c r="B568" s="101"/>
      <c r="C568" s="101"/>
      <c r="D568" s="101"/>
      <c r="E568" s="101"/>
    </row>
    <row r="569" spans="1:5" ht="12.75">
      <c r="A569" s="101"/>
      <c r="B569" s="101"/>
      <c r="C569" s="101"/>
      <c r="D569" s="101"/>
      <c r="E569" s="101"/>
    </row>
    <row r="570" spans="1:5" ht="12.75">
      <c r="A570" s="101"/>
      <c r="B570" s="101"/>
      <c r="C570" s="101"/>
      <c r="D570" s="101"/>
      <c r="E570" s="101"/>
    </row>
    <row r="571" spans="1:5" ht="12.75">
      <c r="A571" s="101"/>
      <c r="B571" s="101"/>
      <c r="C571" s="101"/>
      <c r="D571" s="101"/>
      <c r="E571" s="101"/>
    </row>
    <row r="572" spans="1:5" ht="12.75">
      <c r="A572" s="101"/>
      <c r="B572" s="101"/>
      <c r="C572" s="101"/>
      <c r="D572" s="101"/>
      <c r="E572" s="101"/>
    </row>
    <row r="573" spans="1:5" ht="12.75">
      <c r="A573" s="101"/>
      <c r="B573" s="101"/>
      <c r="C573" s="101"/>
      <c r="D573" s="101"/>
      <c r="E573" s="101"/>
    </row>
    <row r="574" spans="1:5" ht="12.75">
      <c r="A574" s="101"/>
      <c r="B574" s="101"/>
      <c r="C574" s="101"/>
      <c r="D574" s="101"/>
      <c r="E574" s="101"/>
    </row>
    <row r="575" spans="1:5" ht="12.75">
      <c r="A575" s="101"/>
      <c r="B575" s="101"/>
      <c r="C575" s="101"/>
      <c r="D575" s="101"/>
      <c r="E575" s="101"/>
    </row>
    <row r="576" spans="1:5" ht="12.75">
      <c r="A576" s="101"/>
      <c r="B576" s="101"/>
      <c r="C576" s="101"/>
      <c r="D576" s="101"/>
      <c r="E576" s="101"/>
    </row>
    <row r="577" spans="1:5" ht="12.75">
      <c r="A577" s="101"/>
      <c r="B577" s="101"/>
      <c r="C577" s="101"/>
      <c r="D577" s="101"/>
      <c r="E577" s="101"/>
    </row>
    <row r="578" spans="1:5" ht="12.75">
      <c r="A578" s="101"/>
      <c r="B578" s="101"/>
      <c r="C578" s="101"/>
      <c r="D578" s="101"/>
      <c r="E578" s="101"/>
    </row>
    <row r="579" spans="1:5" ht="12.75">
      <c r="A579" s="101"/>
      <c r="B579" s="101"/>
      <c r="C579" s="101"/>
      <c r="D579" s="101"/>
      <c r="E579" s="101"/>
    </row>
    <row r="580" spans="1:5" ht="12.75">
      <c r="A580" s="101"/>
      <c r="B580" s="101"/>
      <c r="C580" s="101"/>
      <c r="D580" s="101"/>
      <c r="E580" s="101"/>
    </row>
    <row r="581" spans="1:5" ht="12.75">
      <c r="A581" s="101"/>
      <c r="B581" s="101"/>
      <c r="C581" s="101"/>
      <c r="D581" s="101"/>
      <c r="E581" s="101"/>
    </row>
    <row r="582" spans="1:5" ht="12.75">
      <c r="A582" s="101"/>
      <c r="B582" s="101"/>
      <c r="C582" s="101"/>
      <c r="D582" s="101"/>
      <c r="E582" s="101"/>
    </row>
    <row r="583" spans="1:5" ht="12.75">
      <c r="A583" s="101"/>
      <c r="B583" s="101"/>
      <c r="C583" s="101"/>
      <c r="D583" s="101"/>
      <c r="E583" s="101"/>
    </row>
    <row r="584" spans="1:5" ht="12.75">
      <c r="A584" s="101"/>
      <c r="B584" s="101"/>
      <c r="C584" s="101"/>
      <c r="D584" s="101"/>
      <c r="E584" s="101"/>
    </row>
    <row r="585" spans="1:5" ht="12.75">
      <c r="A585" s="101"/>
      <c r="B585" s="101"/>
      <c r="C585" s="101"/>
      <c r="D585" s="101"/>
      <c r="E585" s="101"/>
    </row>
    <row r="586" spans="1:5" ht="12.75">
      <c r="A586" s="101"/>
      <c r="B586" s="101"/>
      <c r="C586" s="101"/>
      <c r="D586" s="101"/>
      <c r="E586" s="101"/>
    </row>
    <row r="587" spans="1:5" ht="12.75">
      <c r="A587" s="101"/>
      <c r="B587" s="101"/>
      <c r="C587" s="101"/>
      <c r="D587" s="101"/>
      <c r="E587" s="101"/>
    </row>
    <row r="588" spans="1:5" ht="12.75">
      <c r="A588" s="101"/>
      <c r="B588" s="101"/>
      <c r="C588" s="101"/>
      <c r="D588" s="101"/>
      <c r="E588" s="101"/>
    </row>
    <row r="589" spans="1:5" ht="12.75">
      <c r="A589" s="101"/>
      <c r="B589" s="101"/>
      <c r="C589" s="101"/>
      <c r="D589" s="101"/>
      <c r="E589" s="101"/>
    </row>
    <row r="590" spans="1:5" ht="12.75">
      <c r="A590" s="101"/>
      <c r="B590" s="101"/>
      <c r="C590" s="101"/>
      <c r="D590" s="101"/>
      <c r="E590" s="101"/>
    </row>
    <row r="591" spans="1:5" ht="12.75">
      <c r="A591" s="101"/>
      <c r="B591" s="101"/>
      <c r="C591" s="101"/>
      <c r="D591" s="101"/>
      <c r="E591" s="101"/>
    </row>
    <row r="592" spans="1:5" ht="12.75">
      <c r="A592" s="101"/>
      <c r="B592" s="101"/>
      <c r="C592" s="101"/>
      <c r="D592" s="101"/>
      <c r="E592" s="101"/>
    </row>
    <row r="593" spans="1:5" ht="12.75">
      <c r="A593" s="101"/>
      <c r="B593" s="101"/>
      <c r="C593" s="101"/>
      <c r="D593" s="101"/>
      <c r="E593" s="101"/>
    </row>
    <row r="594" spans="1:5" ht="12.75">
      <c r="A594" s="101"/>
      <c r="B594" s="101"/>
      <c r="C594" s="101"/>
      <c r="D594" s="101"/>
      <c r="E594" s="101"/>
    </row>
    <row r="595" spans="1:5" ht="12.75">
      <c r="A595" s="101"/>
      <c r="B595" s="101"/>
      <c r="C595" s="101"/>
      <c r="D595" s="101"/>
      <c r="E595" s="101"/>
    </row>
    <row r="596" spans="1:5" ht="12.75">
      <c r="A596" s="101"/>
      <c r="B596" s="101"/>
      <c r="C596" s="101"/>
      <c r="D596" s="101"/>
      <c r="E596" s="101"/>
    </row>
    <row r="597" spans="1:5" ht="12.75">
      <c r="A597" s="101"/>
      <c r="B597" s="101"/>
      <c r="C597" s="101"/>
      <c r="D597" s="101"/>
      <c r="E597" s="101"/>
    </row>
    <row r="598" spans="1:5" ht="12.75">
      <c r="A598" s="101"/>
      <c r="B598" s="101"/>
      <c r="C598" s="101"/>
      <c r="D598" s="101"/>
      <c r="E598" s="101"/>
    </row>
    <row r="599" spans="1:5" ht="12.75">
      <c r="A599" s="101"/>
      <c r="B599" s="101"/>
      <c r="C599" s="101"/>
      <c r="D599" s="101"/>
      <c r="E599" s="101"/>
    </row>
    <row r="600" spans="1:5" ht="12.75">
      <c r="A600" s="101"/>
      <c r="B600" s="101"/>
      <c r="C600" s="101"/>
      <c r="D600" s="101"/>
      <c r="E600" s="101"/>
    </row>
    <row r="601" spans="1:5" ht="12.75">
      <c r="A601" s="101"/>
      <c r="B601" s="101"/>
      <c r="C601" s="101"/>
      <c r="D601" s="101"/>
      <c r="E601" s="101"/>
    </row>
    <row r="602" spans="1:5" ht="12.75">
      <c r="A602" s="101"/>
      <c r="B602" s="101"/>
      <c r="C602" s="101"/>
      <c r="D602" s="101"/>
      <c r="E602" s="101"/>
    </row>
    <row r="603" spans="1:5" ht="12.75">
      <c r="A603" s="101"/>
      <c r="B603" s="101"/>
      <c r="C603" s="101"/>
      <c r="D603" s="101"/>
      <c r="E603" s="101"/>
    </row>
    <row r="604" spans="1:5" ht="12.75">
      <c r="A604" s="101"/>
      <c r="B604" s="101"/>
      <c r="C604" s="101"/>
      <c r="D604" s="101"/>
      <c r="E604" s="101"/>
    </row>
    <row r="605" spans="1:5" ht="12.75">
      <c r="A605" s="101"/>
      <c r="B605" s="101"/>
      <c r="C605" s="101"/>
      <c r="D605" s="101"/>
      <c r="E605" s="101"/>
    </row>
    <row r="606" spans="1:5" ht="12.75">
      <c r="A606" s="101"/>
      <c r="B606" s="101"/>
      <c r="C606" s="101"/>
      <c r="D606" s="101"/>
      <c r="E606" s="101"/>
    </row>
    <row r="607" spans="1:5" ht="12.75">
      <c r="A607" s="101"/>
      <c r="B607" s="101"/>
      <c r="C607" s="101"/>
      <c r="D607" s="101"/>
      <c r="E607" s="101"/>
    </row>
    <row r="608" spans="1:5" ht="12.75">
      <c r="A608" s="101"/>
      <c r="B608" s="101"/>
      <c r="C608" s="101"/>
      <c r="D608" s="101"/>
      <c r="E608" s="101"/>
    </row>
    <row r="609" spans="1:5" ht="12.75">
      <c r="A609" s="101"/>
      <c r="B609" s="101"/>
      <c r="C609" s="101"/>
      <c r="D609" s="101"/>
      <c r="E609" s="101"/>
    </row>
    <row r="610" spans="1:5" ht="12.75">
      <c r="A610" s="101"/>
      <c r="B610" s="101"/>
      <c r="C610" s="101"/>
      <c r="D610" s="101"/>
      <c r="E610" s="101"/>
    </row>
    <row r="611" spans="1:5" ht="12.75">
      <c r="A611" s="101"/>
      <c r="B611" s="101"/>
      <c r="C611" s="101"/>
      <c r="D611" s="101"/>
      <c r="E611" s="101"/>
    </row>
    <row r="612" spans="1:5" ht="12.75">
      <c r="A612" s="101"/>
      <c r="B612" s="101"/>
      <c r="C612" s="101"/>
      <c r="D612" s="101"/>
      <c r="E612" s="101"/>
    </row>
    <row r="613" spans="1:5" ht="12.75">
      <c r="A613" s="101"/>
      <c r="B613" s="101"/>
      <c r="C613" s="101"/>
      <c r="D613" s="101"/>
      <c r="E613" s="101"/>
    </row>
    <row r="614" spans="1:5" ht="12.75">
      <c r="A614" s="101"/>
      <c r="B614" s="101"/>
      <c r="C614" s="101"/>
      <c r="D614" s="101"/>
      <c r="E614" s="101"/>
    </row>
    <row r="615" spans="1:5" ht="12.75">
      <c r="A615" s="101"/>
      <c r="B615" s="101"/>
      <c r="C615" s="101"/>
      <c r="D615" s="101"/>
      <c r="E615" s="101"/>
    </row>
    <row r="616" spans="1:5" ht="12.75">
      <c r="A616" s="101"/>
      <c r="B616" s="101"/>
      <c r="C616" s="101"/>
      <c r="D616" s="101"/>
      <c r="E616" s="101"/>
    </row>
    <row r="617" spans="1:5" ht="12.75">
      <c r="A617" s="101"/>
      <c r="B617" s="101"/>
      <c r="C617" s="101"/>
      <c r="D617" s="101"/>
      <c r="E617" s="101"/>
    </row>
    <row r="618" spans="1:5" ht="12.75">
      <c r="A618" s="101"/>
      <c r="B618" s="101"/>
      <c r="C618" s="101"/>
      <c r="D618" s="101"/>
      <c r="E618" s="101"/>
    </row>
    <row r="619" spans="1:5" ht="12.75">
      <c r="A619" s="101"/>
      <c r="B619" s="101"/>
      <c r="C619" s="101"/>
      <c r="D619" s="101"/>
      <c r="E619" s="101"/>
    </row>
    <row r="620" spans="1:5" ht="12.75">
      <c r="A620" s="101"/>
      <c r="B620" s="101"/>
      <c r="C620" s="101"/>
      <c r="D620" s="101"/>
      <c r="E620" s="101"/>
    </row>
    <row r="621" spans="1:5" ht="12.75">
      <c r="A621" s="101"/>
      <c r="B621" s="101"/>
      <c r="C621" s="101"/>
      <c r="D621" s="101"/>
      <c r="E621" s="101"/>
    </row>
    <row r="622" spans="1:5" ht="12.75">
      <c r="A622" s="101"/>
      <c r="B622" s="101"/>
      <c r="C622" s="101"/>
      <c r="D622" s="101"/>
      <c r="E622" s="101"/>
    </row>
    <row r="623" spans="1:5" ht="12.75">
      <c r="A623" s="101"/>
      <c r="B623" s="101"/>
      <c r="C623" s="101"/>
      <c r="D623" s="101"/>
      <c r="E623" s="101"/>
    </row>
    <row r="624" spans="1:5" ht="12.75">
      <c r="A624" s="101"/>
      <c r="B624" s="101"/>
      <c r="C624" s="101"/>
      <c r="D624" s="101"/>
      <c r="E624" s="101"/>
    </row>
    <row r="625" spans="1:5" ht="12.75">
      <c r="A625" s="101"/>
      <c r="B625" s="101"/>
      <c r="C625" s="101"/>
      <c r="D625" s="101"/>
      <c r="E625" s="101"/>
    </row>
    <row r="626" spans="1:5" ht="12.75">
      <c r="A626" s="101"/>
      <c r="B626" s="101"/>
      <c r="C626" s="101"/>
      <c r="D626" s="101"/>
      <c r="E626" s="101"/>
    </row>
    <row r="627" spans="1:5" ht="12.75">
      <c r="A627" s="101"/>
      <c r="B627" s="101"/>
      <c r="C627" s="101"/>
      <c r="D627" s="101"/>
      <c r="E627" s="101"/>
    </row>
    <row r="628" spans="1:5" ht="12.75">
      <c r="A628" s="101"/>
      <c r="B628" s="101"/>
      <c r="C628" s="101"/>
      <c r="D628" s="101"/>
      <c r="E628" s="101"/>
    </row>
    <row r="629" spans="1:5" ht="12.75">
      <c r="A629" s="101"/>
      <c r="B629" s="101"/>
      <c r="C629" s="101"/>
      <c r="D629" s="101"/>
      <c r="E629" s="101"/>
    </row>
    <row r="630" spans="1:5" ht="12.75">
      <c r="A630" s="101"/>
      <c r="B630" s="101"/>
      <c r="C630" s="101"/>
      <c r="D630" s="101"/>
      <c r="E630" s="101"/>
    </row>
    <row r="631" spans="1:5" ht="12.75">
      <c r="A631" s="101"/>
      <c r="B631" s="101"/>
      <c r="C631" s="101"/>
      <c r="D631" s="101"/>
      <c r="E631" s="101"/>
    </row>
    <row r="632" spans="1:5" ht="12.75">
      <c r="A632" s="101"/>
      <c r="B632" s="101"/>
      <c r="C632" s="101"/>
      <c r="D632" s="101"/>
      <c r="E632" s="101"/>
    </row>
    <row r="633" spans="1:5" ht="12.75">
      <c r="A633" s="101"/>
      <c r="B633" s="101"/>
      <c r="C633" s="101"/>
      <c r="D633" s="101"/>
      <c r="E633" s="101"/>
    </row>
    <row r="634" spans="1:5" ht="12.75">
      <c r="A634" s="101"/>
      <c r="B634" s="101"/>
      <c r="C634" s="101"/>
      <c r="D634" s="101"/>
      <c r="E634" s="101"/>
    </row>
    <row r="635" spans="1:5" ht="12.75">
      <c r="A635" s="101"/>
      <c r="B635" s="101"/>
      <c r="C635" s="101"/>
      <c r="D635" s="101"/>
      <c r="E635" s="101"/>
    </row>
    <row r="636" spans="1:5" ht="12.75">
      <c r="A636" s="101"/>
      <c r="B636" s="101"/>
      <c r="C636" s="101"/>
      <c r="D636" s="101"/>
      <c r="E636" s="101"/>
    </row>
    <row r="637" spans="1:5" ht="12.75">
      <c r="A637" s="101"/>
      <c r="B637" s="101"/>
      <c r="C637" s="101"/>
      <c r="D637" s="101"/>
      <c r="E637" s="101"/>
    </row>
    <row r="638" spans="1:5" ht="12.75">
      <c r="A638" s="101"/>
      <c r="B638" s="101"/>
      <c r="C638" s="101"/>
      <c r="D638" s="101"/>
      <c r="E638" s="101"/>
    </row>
    <row r="639" spans="1:5" ht="12.75">
      <c r="A639" s="101"/>
      <c r="B639" s="101"/>
      <c r="C639" s="101"/>
      <c r="D639" s="101"/>
      <c r="E639" s="101"/>
    </row>
    <row r="640" spans="1:5" ht="12.75">
      <c r="A640" s="101"/>
      <c r="B640" s="101"/>
      <c r="C640" s="101"/>
      <c r="D640" s="101"/>
      <c r="E640" s="101"/>
    </row>
    <row r="641" spans="1:5" ht="12.75">
      <c r="A641" s="101"/>
      <c r="B641" s="101"/>
      <c r="C641" s="101"/>
      <c r="D641" s="101"/>
      <c r="E641" s="101"/>
    </row>
    <row r="642" spans="1:5" ht="12.75">
      <c r="A642" s="101"/>
      <c r="B642" s="101"/>
      <c r="C642" s="101"/>
      <c r="D642" s="101"/>
      <c r="E642" s="101"/>
    </row>
    <row r="643" spans="1:5" ht="12.75">
      <c r="A643" s="101"/>
      <c r="B643" s="101"/>
      <c r="C643" s="101"/>
      <c r="D643" s="101"/>
      <c r="E643" s="101"/>
    </row>
    <row r="644" spans="1:5" ht="12.75">
      <c r="A644" s="101"/>
      <c r="B644" s="101"/>
      <c r="C644" s="101"/>
      <c r="D644" s="101"/>
      <c r="E644" s="101"/>
    </row>
    <row r="645" spans="1:5" ht="12.75">
      <c r="A645" s="101"/>
      <c r="B645" s="101"/>
      <c r="C645" s="101"/>
      <c r="D645" s="101"/>
      <c r="E645" s="101"/>
    </row>
    <row r="646" spans="1:5" ht="12.75">
      <c r="A646" s="101"/>
      <c r="B646" s="101"/>
      <c r="C646" s="101"/>
      <c r="D646" s="101"/>
      <c r="E646" s="101"/>
    </row>
    <row r="647" spans="1:5" ht="12.75">
      <c r="A647" s="101"/>
      <c r="B647" s="101"/>
      <c r="C647" s="101"/>
      <c r="D647" s="101"/>
      <c r="E647" s="101"/>
    </row>
    <row r="648" spans="1:5" ht="12.75">
      <c r="A648" s="101"/>
      <c r="B648" s="101"/>
      <c r="C648" s="101"/>
      <c r="D648" s="101"/>
      <c r="E648" s="101"/>
    </row>
    <row r="649" spans="1:5" ht="12.75">
      <c r="A649" s="101"/>
      <c r="B649" s="101"/>
      <c r="C649" s="101"/>
      <c r="D649" s="101"/>
      <c r="E649" s="101"/>
    </row>
    <row r="650" spans="1:5" ht="12.75">
      <c r="A650" s="101"/>
      <c r="B650" s="101"/>
      <c r="C650" s="101"/>
      <c r="D650" s="101"/>
      <c r="E650" s="101"/>
    </row>
    <row r="651" spans="1:5" ht="12.75">
      <c r="A651" s="101"/>
      <c r="B651" s="101"/>
      <c r="C651" s="101"/>
      <c r="D651" s="101"/>
      <c r="E651" s="101"/>
    </row>
    <row r="652" spans="1:5" ht="12.75">
      <c r="A652" s="101"/>
      <c r="B652" s="101"/>
      <c r="C652" s="101"/>
      <c r="D652" s="101"/>
      <c r="E652" s="101"/>
    </row>
    <row r="653" spans="1:5" ht="12.75">
      <c r="A653" s="101"/>
      <c r="B653" s="101"/>
      <c r="C653" s="101"/>
      <c r="D653" s="101"/>
      <c r="E653" s="101"/>
    </row>
    <row r="654" spans="1:5" ht="12.75">
      <c r="A654" s="101"/>
      <c r="B654" s="101"/>
      <c r="C654" s="101"/>
      <c r="D654" s="101"/>
      <c r="E654" s="101"/>
    </row>
    <row r="655" spans="1:5" ht="12.75">
      <c r="A655" s="101"/>
      <c r="B655" s="101"/>
      <c r="C655" s="101"/>
      <c r="D655" s="101"/>
      <c r="E655" s="101"/>
    </row>
    <row r="656" spans="1:5" ht="12.75">
      <c r="A656" s="101"/>
      <c r="B656" s="101"/>
      <c r="C656" s="101"/>
      <c r="D656" s="101"/>
      <c r="E656" s="101"/>
    </row>
    <row r="657" spans="1:5" ht="12.75">
      <c r="A657" s="101"/>
      <c r="B657" s="101"/>
      <c r="C657" s="101"/>
      <c r="D657" s="101"/>
      <c r="E657" s="101"/>
    </row>
    <row r="658" spans="1:5" ht="12.75">
      <c r="A658" s="101"/>
      <c r="B658" s="101"/>
      <c r="C658" s="101"/>
      <c r="D658" s="101"/>
      <c r="E658" s="101"/>
    </row>
    <row r="659" spans="1:5" ht="12.75">
      <c r="A659" s="101"/>
      <c r="B659" s="101"/>
      <c r="C659" s="101"/>
      <c r="D659" s="101"/>
      <c r="E659" s="101"/>
    </row>
    <row r="660" spans="1:5" ht="12.75">
      <c r="A660" s="101"/>
      <c r="B660" s="101"/>
      <c r="C660" s="101"/>
      <c r="D660" s="101"/>
      <c r="E660" s="101"/>
    </row>
    <row r="661" spans="1:5" ht="12.75">
      <c r="A661" s="101"/>
      <c r="B661" s="101"/>
      <c r="C661" s="101"/>
      <c r="D661" s="101"/>
      <c r="E661" s="101"/>
    </row>
    <row r="662" spans="1:5" ht="12.75">
      <c r="A662" s="101"/>
      <c r="B662" s="101"/>
      <c r="C662" s="101"/>
      <c r="D662" s="101"/>
      <c r="E662" s="101"/>
    </row>
    <row r="663" spans="1:5" ht="12.75">
      <c r="A663" s="101"/>
      <c r="B663" s="101"/>
      <c r="C663" s="101"/>
      <c r="D663" s="101"/>
      <c r="E663" s="101"/>
    </row>
    <row r="664" spans="1:5" ht="12.75">
      <c r="A664" s="101"/>
      <c r="B664" s="101"/>
      <c r="C664" s="101"/>
      <c r="D664" s="101"/>
      <c r="E664" s="101"/>
    </row>
    <row r="665" spans="1:5" ht="12.75">
      <c r="A665" s="101"/>
      <c r="B665" s="101"/>
      <c r="C665" s="101"/>
      <c r="D665" s="101"/>
      <c r="E665" s="101"/>
    </row>
    <row r="666" spans="1:5" ht="12.75">
      <c r="A666" s="101"/>
      <c r="B666" s="101"/>
      <c r="C666" s="101"/>
      <c r="D666" s="101"/>
      <c r="E666" s="101"/>
    </row>
    <row r="667" spans="1:5" ht="12.75">
      <c r="A667" s="101"/>
      <c r="B667" s="101"/>
      <c r="C667" s="101"/>
      <c r="D667" s="101"/>
      <c r="E667" s="101"/>
    </row>
    <row r="668" spans="1:5" ht="12.75">
      <c r="A668" s="101"/>
      <c r="B668" s="101"/>
      <c r="C668" s="101"/>
      <c r="D668" s="101"/>
      <c r="E668" s="101"/>
    </row>
    <row r="669" spans="1:5" ht="12.75">
      <c r="A669" s="101"/>
      <c r="B669" s="101"/>
      <c r="C669" s="101"/>
      <c r="D669" s="101"/>
      <c r="E669" s="101"/>
    </row>
    <row r="670" spans="1:5" ht="12.75">
      <c r="A670" s="101"/>
      <c r="B670" s="101"/>
      <c r="C670" s="101"/>
      <c r="D670" s="101"/>
      <c r="E670" s="101"/>
    </row>
    <row r="671" spans="1:5" ht="12.75">
      <c r="A671" s="101"/>
      <c r="B671" s="101"/>
      <c r="C671" s="101"/>
      <c r="D671" s="101"/>
      <c r="E671" s="101"/>
    </row>
    <row r="672" spans="1:5" ht="12.75">
      <c r="A672" s="101"/>
      <c r="B672" s="101"/>
      <c r="C672" s="101"/>
      <c r="D672" s="101"/>
      <c r="E672" s="101"/>
    </row>
    <row r="673" spans="1:5" ht="12.75">
      <c r="A673" s="101"/>
      <c r="B673" s="101"/>
      <c r="C673" s="101"/>
      <c r="D673" s="101"/>
      <c r="E673" s="101"/>
    </row>
    <row r="674" spans="1:5" ht="12.75">
      <c r="A674" s="101"/>
      <c r="B674" s="101"/>
      <c r="C674" s="101"/>
      <c r="D674" s="101"/>
      <c r="E674" s="101"/>
    </row>
    <row r="675" spans="1:5" ht="12.75">
      <c r="A675" s="101"/>
      <c r="B675" s="101"/>
      <c r="C675" s="101"/>
      <c r="D675" s="101"/>
      <c r="E675" s="101"/>
    </row>
    <row r="676" spans="1:5" ht="12.75">
      <c r="A676" s="101"/>
      <c r="B676" s="101"/>
      <c r="C676" s="101"/>
      <c r="D676" s="101"/>
      <c r="E676" s="101"/>
    </row>
    <row r="677" spans="1:5" ht="12.75">
      <c r="A677" s="101"/>
      <c r="B677" s="101"/>
      <c r="C677" s="101"/>
      <c r="D677" s="101"/>
      <c r="E677" s="101"/>
    </row>
    <row r="678" spans="1:5" ht="12.75">
      <c r="A678" s="101"/>
      <c r="B678" s="101"/>
      <c r="C678" s="101"/>
      <c r="D678" s="101"/>
      <c r="E678" s="101"/>
    </row>
    <row r="679" spans="1:5" ht="12.75">
      <c r="A679" s="101"/>
      <c r="B679" s="101"/>
      <c r="C679" s="101"/>
      <c r="D679" s="101"/>
      <c r="E679" s="101"/>
    </row>
    <row r="680" spans="1:5" ht="12.75">
      <c r="A680" s="101"/>
      <c r="B680" s="101"/>
      <c r="C680" s="101"/>
      <c r="D680" s="101"/>
      <c r="E680" s="101"/>
    </row>
    <row r="681" spans="1:5" ht="12.75">
      <c r="A681" s="101"/>
      <c r="B681" s="101"/>
      <c r="C681" s="101"/>
      <c r="D681" s="101"/>
      <c r="E681" s="101"/>
    </row>
    <row r="682" spans="1:5" ht="12.75">
      <c r="A682" s="101"/>
      <c r="B682" s="101"/>
      <c r="C682" s="101"/>
      <c r="D682" s="101"/>
      <c r="E682" s="101"/>
    </row>
    <row r="683" spans="1:5" ht="12.75">
      <c r="A683" s="101"/>
      <c r="B683" s="101"/>
      <c r="C683" s="101"/>
      <c r="D683" s="101"/>
      <c r="E683" s="101"/>
    </row>
    <row r="684" spans="1:5" ht="12.75">
      <c r="A684" s="101"/>
      <c r="B684" s="101"/>
      <c r="C684" s="101"/>
      <c r="D684" s="101"/>
      <c r="E684" s="101"/>
    </row>
    <row r="685" spans="1:5" ht="12.75">
      <c r="A685" s="101"/>
      <c r="B685" s="101"/>
      <c r="C685" s="101"/>
      <c r="D685" s="101"/>
      <c r="E685" s="101"/>
    </row>
    <row r="686" spans="1:5" ht="12.75">
      <c r="A686" s="101"/>
      <c r="B686" s="101"/>
      <c r="C686" s="101"/>
      <c r="D686" s="101"/>
      <c r="E686" s="101"/>
    </row>
    <row r="687" spans="1:5" ht="12.75">
      <c r="A687" s="101"/>
      <c r="B687" s="101"/>
      <c r="C687" s="101"/>
      <c r="D687" s="101"/>
      <c r="E687" s="101"/>
    </row>
    <row r="688" spans="1:5" ht="12.75">
      <c r="A688" s="101"/>
      <c r="B688" s="101"/>
      <c r="C688" s="101"/>
      <c r="D688" s="101"/>
      <c r="E688" s="101"/>
    </row>
    <row r="689" spans="1:5" ht="12.75">
      <c r="A689" s="101"/>
      <c r="B689" s="101"/>
      <c r="C689" s="101"/>
      <c r="D689" s="101"/>
      <c r="E689" s="101"/>
    </row>
    <row r="690" spans="1:5" ht="12.75">
      <c r="A690" s="101"/>
      <c r="B690" s="101"/>
      <c r="C690" s="101"/>
      <c r="D690" s="101"/>
      <c r="E690" s="101"/>
    </row>
    <row r="691" spans="1:5" ht="12.75">
      <c r="A691" s="101"/>
      <c r="B691" s="101"/>
      <c r="C691" s="101"/>
      <c r="D691" s="101"/>
      <c r="E691" s="101"/>
    </row>
    <row r="692" spans="1:5" ht="12.75">
      <c r="A692" s="101"/>
      <c r="B692" s="101"/>
      <c r="C692" s="101"/>
      <c r="D692" s="101"/>
      <c r="E692" s="101"/>
    </row>
    <row r="693" spans="1:5" ht="12.75">
      <c r="A693" s="101"/>
      <c r="B693" s="101"/>
      <c r="C693" s="101"/>
      <c r="D693" s="101"/>
      <c r="E693" s="101"/>
    </row>
    <row r="694" spans="1:5" ht="12.75">
      <c r="A694" s="101"/>
      <c r="B694" s="101"/>
      <c r="C694" s="101"/>
      <c r="D694" s="101"/>
      <c r="E694" s="101"/>
    </row>
    <row r="695" spans="1:5" ht="12.75">
      <c r="A695" s="101"/>
      <c r="B695" s="101"/>
      <c r="C695" s="101"/>
      <c r="D695" s="101"/>
      <c r="E695" s="101"/>
    </row>
    <row r="696" spans="1:5" ht="12.75">
      <c r="A696" s="101"/>
      <c r="B696" s="101"/>
      <c r="C696" s="101"/>
      <c r="D696" s="101"/>
      <c r="E696" s="101"/>
    </row>
    <row r="697" spans="1:5" ht="12.75">
      <c r="A697" s="101"/>
      <c r="B697" s="101"/>
      <c r="C697" s="101"/>
      <c r="D697" s="101"/>
      <c r="E697" s="101"/>
    </row>
    <row r="698" spans="1:5" ht="12.75">
      <c r="A698" s="101"/>
      <c r="B698" s="101"/>
      <c r="C698" s="101"/>
      <c r="D698" s="101"/>
      <c r="E698" s="101"/>
    </row>
    <row r="699" spans="1:5" ht="12.75">
      <c r="A699" s="101"/>
      <c r="B699" s="101"/>
      <c r="C699" s="101"/>
      <c r="D699" s="101"/>
      <c r="E699" s="101"/>
    </row>
    <row r="700" spans="1:5" ht="12.75">
      <c r="A700" s="101"/>
      <c r="B700" s="101"/>
      <c r="C700" s="101"/>
      <c r="D700" s="101"/>
      <c r="E700" s="101"/>
    </row>
    <row r="701" spans="1:5" ht="12.75">
      <c r="A701" s="101"/>
      <c r="B701" s="101"/>
      <c r="C701" s="101"/>
      <c r="D701" s="101"/>
      <c r="E701" s="101"/>
    </row>
    <row r="702" spans="1:5" ht="12.75">
      <c r="A702" s="101"/>
      <c r="B702" s="101"/>
      <c r="C702" s="101"/>
      <c r="D702" s="101"/>
      <c r="E702" s="101"/>
    </row>
    <row r="703" spans="1:5" ht="12.75">
      <c r="A703" s="101"/>
      <c r="B703" s="101"/>
      <c r="C703" s="101"/>
      <c r="D703" s="101"/>
      <c r="E703" s="101"/>
    </row>
    <row r="704" spans="1:5" ht="12.75">
      <c r="A704" s="101"/>
      <c r="B704" s="101"/>
      <c r="C704" s="101"/>
      <c r="D704" s="101"/>
      <c r="E704" s="101"/>
    </row>
    <row r="705" spans="1:5" ht="12.75">
      <c r="A705" s="101"/>
      <c r="B705" s="101"/>
      <c r="C705" s="101"/>
      <c r="D705" s="101"/>
      <c r="E705" s="101"/>
    </row>
    <row r="706" spans="1:5" ht="12.75">
      <c r="A706" s="101"/>
      <c r="B706" s="101"/>
      <c r="C706" s="101"/>
      <c r="D706" s="101"/>
      <c r="E706" s="101"/>
    </row>
    <row r="707" spans="1:5" ht="12.75">
      <c r="A707" s="101"/>
      <c r="B707" s="101"/>
      <c r="C707" s="101"/>
      <c r="D707" s="101"/>
      <c r="E707" s="101"/>
    </row>
    <row r="708" spans="1:5" ht="12.75">
      <c r="A708" s="101"/>
      <c r="B708" s="101"/>
      <c r="C708" s="101"/>
      <c r="D708" s="101"/>
      <c r="E708" s="101"/>
    </row>
    <row r="709" spans="1:5" ht="12.75">
      <c r="A709" s="101"/>
      <c r="B709" s="101"/>
      <c r="C709" s="101"/>
      <c r="D709" s="101"/>
      <c r="E709" s="101"/>
    </row>
    <row r="710" spans="1:5" ht="12.75">
      <c r="A710" s="101"/>
      <c r="B710" s="101"/>
      <c r="C710" s="101"/>
      <c r="D710" s="101"/>
      <c r="E710" s="101"/>
    </row>
    <row r="711" spans="1:5" ht="12.75">
      <c r="A711" s="101"/>
      <c r="B711" s="101"/>
      <c r="C711" s="101"/>
      <c r="D711" s="101"/>
      <c r="E711" s="101"/>
    </row>
    <row r="712" spans="1:5" ht="12.75">
      <c r="A712" s="101"/>
      <c r="B712" s="101"/>
      <c r="C712" s="101"/>
      <c r="D712" s="101"/>
      <c r="E712" s="101"/>
    </row>
    <row r="713" spans="1:5" ht="12.75">
      <c r="A713" s="101"/>
      <c r="B713" s="101"/>
      <c r="C713" s="101"/>
      <c r="D713" s="101"/>
      <c r="E713" s="101"/>
    </row>
    <row r="714" spans="1:5" ht="12.75">
      <c r="A714" s="101"/>
      <c r="B714" s="101"/>
      <c r="C714" s="101"/>
      <c r="D714" s="101"/>
      <c r="E714" s="101"/>
    </row>
    <row r="715" spans="1:5" ht="12.75">
      <c r="A715" s="101"/>
      <c r="B715" s="101"/>
      <c r="C715" s="101"/>
      <c r="D715" s="101"/>
      <c r="E715" s="101"/>
    </row>
    <row r="716" spans="1:5" ht="12.75">
      <c r="A716" s="101"/>
      <c r="B716" s="101"/>
      <c r="C716" s="101"/>
      <c r="D716" s="101"/>
      <c r="E716" s="101"/>
    </row>
    <row r="717" spans="1:5" ht="12.75">
      <c r="A717" s="101"/>
      <c r="B717" s="101"/>
      <c r="C717" s="101"/>
      <c r="D717" s="101"/>
      <c r="E717" s="101"/>
    </row>
    <row r="718" spans="1:5" ht="12.75">
      <c r="A718" s="101"/>
      <c r="B718" s="101"/>
      <c r="C718" s="101"/>
      <c r="D718" s="101"/>
      <c r="E718" s="101"/>
    </row>
    <row r="719" spans="1:5" ht="12.75">
      <c r="A719" s="101"/>
      <c r="B719" s="101"/>
      <c r="C719" s="101"/>
      <c r="D719" s="101"/>
      <c r="E719" s="101"/>
    </row>
    <row r="720" spans="1:5" ht="12.75">
      <c r="A720" s="101"/>
      <c r="B720" s="101"/>
      <c r="C720" s="101"/>
      <c r="D720" s="101"/>
      <c r="E720" s="101"/>
    </row>
    <row r="721" spans="1:5" ht="12.75">
      <c r="A721" s="101"/>
      <c r="B721" s="101"/>
      <c r="C721" s="101"/>
      <c r="D721" s="101"/>
      <c r="E721" s="101"/>
    </row>
    <row r="722" spans="1:5" ht="12.75">
      <c r="A722" s="101"/>
      <c r="B722" s="101"/>
      <c r="C722" s="101"/>
      <c r="D722" s="101"/>
      <c r="E722" s="101"/>
    </row>
    <row r="723" spans="1:5" ht="12.75">
      <c r="A723" s="101"/>
      <c r="B723" s="101"/>
      <c r="C723" s="101"/>
      <c r="D723" s="101"/>
      <c r="E723" s="101"/>
    </row>
    <row r="724" spans="1:5" ht="12.75">
      <c r="A724" s="101"/>
      <c r="B724" s="101"/>
      <c r="C724" s="101"/>
      <c r="D724" s="101"/>
      <c r="E724" s="101"/>
    </row>
    <row r="725" spans="1:5" ht="12.75">
      <c r="A725" s="101"/>
      <c r="B725" s="101"/>
      <c r="C725" s="101"/>
      <c r="D725" s="101"/>
      <c r="E725" s="101"/>
    </row>
    <row r="726" spans="1:5" ht="12.75">
      <c r="A726" s="101"/>
      <c r="B726" s="101"/>
      <c r="C726" s="101"/>
      <c r="D726" s="101"/>
      <c r="E726" s="101"/>
    </row>
    <row r="727" spans="1:5" ht="12.75">
      <c r="A727" s="101"/>
      <c r="B727" s="101"/>
      <c r="C727" s="101"/>
      <c r="D727" s="101"/>
      <c r="E727" s="101"/>
    </row>
    <row r="728" spans="1:5" ht="12.75">
      <c r="A728" s="101"/>
      <c r="B728" s="101"/>
      <c r="C728" s="101"/>
      <c r="D728" s="101"/>
      <c r="E728" s="101"/>
    </row>
    <row r="729" spans="1:5" ht="12.75">
      <c r="A729" s="101"/>
      <c r="B729" s="101"/>
      <c r="C729" s="101"/>
      <c r="D729" s="101"/>
      <c r="E729" s="101"/>
    </row>
    <row r="730" spans="1:5" ht="12.75">
      <c r="A730" s="101"/>
      <c r="B730" s="101"/>
      <c r="C730" s="101"/>
      <c r="D730" s="101"/>
      <c r="E730" s="101"/>
    </row>
    <row r="731" spans="1:5" ht="12.75">
      <c r="A731" s="101"/>
      <c r="B731" s="101"/>
      <c r="C731" s="101"/>
      <c r="D731" s="101"/>
      <c r="E731" s="101"/>
    </row>
    <row r="732" spans="1:5" ht="12.75">
      <c r="A732" s="101"/>
      <c r="B732" s="101"/>
      <c r="C732" s="101"/>
      <c r="D732" s="101"/>
      <c r="E732" s="101"/>
    </row>
    <row r="733" spans="1:5" ht="12.75">
      <c r="A733" s="101"/>
      <c r="B733" s="101"/>
      <c r="C733" s="101"/>
      <c r="D733" s="101"/>
      <c r="E733" s="101"/>
    </row>
    <row r="734" spans="1:5" ht="12.75">
      <c r="A734" s="101"/>
      <c r="B734" s="101"/>
      <c r="C734" s="101"/>
      <c r="D734" s="101"/>
      <c r="E734" s="101"/>
    </row>
    <row r="735" spans="1:5" ht="12.75">
      <c r="A735" s="101"/>
      <c r="B735" s="101"/>
      <c r="C735" s="101"/>
      <c r="D735" s="101"/>
      <c r="E735" s="101"/>
    </row>
    <row r="736" spans="1:5" ht="12.75">
      <c r="A736" s="101"/>
      <c r="B736" s="101"/>
      <c r="C736" s="101"/>
      <c r="D736" s="101"/>
      <c r="E736" s="101"/>
    </row>
    <row r="737" spans="1:5" ht="12.75">
      <c r="A737" s="101"/>
      <c r="B737" s="101"/>
      <c r="C737" s="101"/>
      <c r="D737" s="101"/>
      <c r="E737" s="101"/>
    </row>
    <row r="738" spans="1:5" ht="12.75">
      <c r="A738" s="101"/>
      <c r="B738" s="101"/>
      <c r="C738" s="101"/>
      <c r="D738" s="101"/>
      <c r="E738" s="101"/>
    </row>
    <row r="739" spans="1:5" ht="12.75">
      <c r="A739" s="101"/>
      <c r="B739" s="101"/>
      <c r="C739" s="101"/>
      <c r="D739" s="101"/>
      <c r="E739" s="101"/>
    </row>
    <row r="740" spans="1:5" ht="12.75">
      <c r="A740" s="101"/>
      <c r="B740" s="101"/>
      <c r="C740" s="101"/>
      <c r="D740" s="101"/>
      <c r="E740" s="101"/>
    </row>
    <row r="741" spans="1:5" ht="12.75">
      <c r="A741" s="101"/>
      <c r="B741" s="101"/>
      <c r="C741" s="101"/>
      <c r="D741" s="101"/>
      <c r="E741" s="101"/>
    </row>
    <row r="742" spans="1:5" ht="12.75">
      <c r="A742" s="101"/>
      <c r="B742" s="101"/>
      <c r="C742" s="101"/>
      <c r="D742" s="101"/>
      <c r="E742" s="101"/>
    </row>
    <row r="743" spans="1:5" ht="12.75">
      <c r="A743" s="101"/>
      <c r="B743" s="101"/>
      <c r="C743" s="101"/>
      <c r="D743" s="101"/>
      <c r="E743" s="101"/>
    </row>
    <row r="744" spans="1:5" ht="12.75">
      <c r="A744" s="101"/>
      <c r="B744" s="101"/>
      <c r="C744" s="101"/>
      <c r="D744" s="101"/>
      <c r="E744" s="101"/>
    </row>
    <row r="745" spans="1:5" ht="12.75">
      <c r="A745" s="101"/>
      <c r="B745" s="101"/>
      <c r="C745" s="101"/>
      <c r="D745" s="101"/>
      <c r="E745" s="101"/>
    </row>
    <row r="746" spans="1:5" ht="12.75">
      <c r="A746" s="101"/>
      <c r="B746" s="101"/>
      <c r="C746" s="101"/>
      <c r="D746" s="101"/>
      <c r="E746" s="101"/>
    </row>
    <row r="747" spans="1:5" ht="12.75">
      <c r="A747" s="101"/>
      <c r="B747" s="101"/>
      <c r="C747" s="101"/>
      <c r="D747" s="101"/>
      <c r="E747" s="101"/>
    </row>
    <row r="748" spans="1:5" ht="12.75">
      <c r="A748" s="101"/>
      <c r="B748" s="101"/>
      <c r="C748" s="101"/>
      <c r="D748" s="101"/>
      <c r="E748" s="101"/>
    </row>
    <row r="749" spans="1:5" ht="12.75">
      <c r="A749" s="101"/>
      <c r="B749" s="101"/>
      <c r="C749" s="101"/>
      <c r="D749" s="101"/>
      <c r="E749" s="101"/>
    </row>
    <row r="750" spans="1:5" ht="12.75">
      <c r="A750" s="101"/>
      <c r="B750" s="101"/>
      <c r="C750" s="101"/>
      <c r="D750" s="101"/>
      <c r="E750" s="101"/>
    </row>
    <row r="751" spans="1:5" ht="12.75">
      <c r="A751" s="101"/>
      <c r="B751" s="101"/>
      <c r="C751" s="101"/>
      <c r="D751" s="101"/>
      <c r="E751" s="101"/>
    </row>
    <row r="752" spans="1:5" ht="12.75">
      <c r="A752" s="101"/>
      <c r="B752" s="101"/>
      <c r="C752" s="101"/>
      <c r="D752" s="101"/>
      <c r="E752" s="101"/>
    </row>
    <row r="753" spans="1:5" ht="12.75">
      <c r="A753" s="101"/>
      <c r="B753" s="101"/>
      <c r="C753" s="101"/>
      <c r="D753" s="101"/>
      <c r="E753" s="101"/>
    </row>
    <row r="754" spans="1:5" ht="12.75">
      <c r="A754" s="101"/>
      <c r="B754" s="101"/>
      <c r="C754" s="101"/>
      <c r="D754" s="101"/>
      <c r="E754" s="101"/>
    </row>
    <row r="755" spans="1:5" ht="12.75">
      <c r="A755" s="101"/>
      <c r="B755" s="101"/>
      <c r="C755" s="101"/>
      <c r="D755" s="101"/>
      <c r="E755" s="101"/>
    </row>
    <row r="756" spans="1:5" ht="12.75">
      <c r="A756" s="101"/>
      <c r="B756" s="101"/>
      <c r="C756" s="101"/>
      <c r="D756" s="101"/>
      <c r="E756" s="101"/>
    </row>
    <row r="757" spans="1:5" ht="12.75">
      <c r="A757" s="101"/>
      <c r="B757" s="101"/>
      <c r="C757" s="101"/>
      <c r="D757" s="101"/>
      <c r="E757" s="101"/>
    </row>
    <row r="758" spans="1:5" ht="12.75">
      <c r="A758" s="101"/>
      <c r="B758" s="101"/>
      <c r="C758" s="101"/>
      <c r="D758" s="101"/>
      <c r="E758" s="101"/>
    </row>
    <row r="759" spans="1:5" ht="12.75">
      <c r="A759" s="101"/>
      <c r="B759" s="101"/>
      <c r="C759" s="101"/>
      <c r="D759" s="101"/>
      <c r="E759" s="101"/>
    </row>
    <row r="760" spans="1:5" ht="12.75">
      <c r="A760" s="101"/>
      <c r="B760" s="101"/>
      <c r="C760" s="101"/>
      <c r="D760" s="101"/>
      <c r="E760" s="101"/>
    </row>
    <row r="761" spans="1:5" ht="12.75">
      <c r="A761" s="101"/>
      <c r="B761" s="101"/>
      <c r="C761" s="101"/>
      <c r="D761" s="101"/>
      <c r="E761" s="101"/>
    </row>
    <row r="762" spans="1:5" ht="12.75">
      <c r="A762" s="101"/>
      <c r="B762" s="101"/>
      <c r="C762" s="101"/>
      <c r="D762" s="101"/>
      <c r="E762" s="101"/>
    </row>
    <row r="763" spans="1:5" ht="12.75">
      <c r="A763" s="101"/>
      <c r="B763" s="101"/>
      <c r="C763" s="101"/>
      <c r="D763" s="101"/>
      <c r="E763" s="101"/>
    </row>
    <row r="764" spans="1:5" ht="12.75">
      <c r="A764" s="101"/>
      <c r="B764" s="101"/>
      <c r="C764" s="101"/>
      <c r="D764" s="101"/>
      <c r="E764" s="101"/>
    </row>
    <row r="765" spans="1:5" ht="12.75">
      <c r="A765" s="101"/>
      <c r="B765" s="101"/>
      <c r="C765" s="101"/>
      <c r="D765" s="101"/>
      <c r="E765" s="101"/>
    </row>
    <row r="766" spans="1:5" ht="12.75">
      <c r="A766" s="101"/>
      <c r="B766" s="101"/>
      <c r="C766" s="101"/>
      <c r="D766" s="101"/>
      <c r="E766" s="101"/>
    </row>
    <row r="767" spans="1:5" ht="12.75">
      <c r="A767" s="101"/>
      <c r="B767" s="101"/>
      <c r="C767" s="101"/>
      <c r="D767" s="101"/>
      <c r="E767" s="101"/>
    </row>
    <row r="768" spans="1:5" ht="12.75">
      <c r="A768" s="101"/>
      <c r="B768" s="101"/>
      <c r="C768" s="101"/>
      <c r="D768" s="101"/>
      <c r="E768" s="101"/>
    </row>
    <row r="769" spans="1:5" ht="12.75">
      <c r="A769" s="101"/>
      <c r="B769" s="101"/>
      <c r="C769" s="101"/>
      <c r="D769" s="101"/>
      <c r="E769" s="101"/>
    </row>
    <row r="770" spans="1:5" ht="12.75">
      <c r="A770" s="101"/>
      <c r="B770" s="101"/>
      <c r="C770" s="101"/>
      <c r="D770" s="101"/>
      <c r="E770" s="101"/>
    </row>
    <row r="771" spans="1:5" ht="12.75">
      <c r="A771" s="101"/>
      <c r="B771" s="101"/>
      <c r="C771" s="101"/>
      <c r="D771" s="101"/>
      <c r="E771" s="101"/>
    </row>
    <row r="772" spans="1:5" ht="12.75">
      <c r="A772" s="101"/>
      <c r="B772" s="101"/>
      <c r="C772" s="101"/>
      <c r="D772" s="101"/>
      <c r="E772" s="101"/>
    </row>
    <row r="773" spans="1:5" ht="12.75">
      <c r="A773" s="101"/>
      <c r="B773" s="101"/>
      <c r="C773" s="101"/>
      <c r="D773" s="101"/>
      <c r="E773" s="101"/>
    </row>
    <row r="774" spans="1:5" ht="12.75">
      <c r="A774" s="101"/>
      <c r="B774" s="101"/>
      <c r="C774" s="101"/>
      <c r="D774" s="101"/>
      <c r="E774" s="101"/>
    </row>
    <row r="775" spans="1:5" ht="12.75">
      <c r="A775" s="101"/>
      <c r="B775" s="101"/>
      <c r="C775" s="101"/>
      <c r="D775" s="101"/>
      <c r="E775" s="101"/>
    </row>
    <row r="776" spans="1:5" ht="12.75">
      <c r="A776" s="101"/>
      <c r="B776" s="101"/>
      <c r="C776" s="101"/>
      <c r="D776" s="101"/>
      <c r="E776" s="101"/>
    </row>
    <row r="777" spans="1:5" ht="12.75">
      <c r="A777" s="101"/>
      <c r="B777" s="101"/>
      <c r="C777" s="101"/>
      <c r="D777" s="101"/>
      <c r="E777" s="101"/>
    </row>
    <row r="778" spans="1:5" ht="12.75">
      <c r="A778" s="101"/>
      <c r="B778" s="101"/>
      <c r="C778" s="101"/>
      <c r="D778" s="101"/>
      <c r="E778" s="101"/>
    </row>
    <row r="779" spans="1:5" ht="12.75">
      <c r="A779" s="101"/>
      <c r="B779" s="101"/>
      <c r="C779" s="101"/>
      <c r="D779" s="101"/>
      <c r="E779" s="101"/>
    </row>
    <row r="780" spans="1:5" ht="12.75">
      <c r="A780" s="101"/>
      <c r="B780" s="101"/>
      <c r="C780" s="101"/>
      <c r="D780" s="101"/>
      <c r="E780" s="101"/>
    </row>
    <row r="781" spans="1:5" ht="12.75">
      <c r="A781" s="101"/>
      <c r="B781" s="101"/>
      <c r="C781" s="101"/>
      <c r="D781" s="101"/>
      <c r="E781" s="101"/>
    </row>
    <row r="782" spans="1:5" ht="12.75">
      <c r="A782" s="101"/>
      <c r="B782" s="101"/>
      <c r="C782" s="101"/>
      <c r="D782" s="101"/>
      <c r="E782" s="101"/>
    </row>
    <row r="783" spans="1:5" ht="12.75">
      <c r="A783" s="101"/>
      <c r="B783" s="101"/>
      <c r="C783" s="101"/>
      <c r="D783" s="101"/>
      <c r="E783" s="101"/>
    </row>
    <row r="784" spans="1:5" ht="12.75">
      <c r="A784" s="101"/>
      <c r="B784" s="101"/>
      <c r="C784" s="101"/>
      <c r="D784" s="101"/>
      <c r="E784" s="101"/>
    </row>
    <row r="785" spans="1:5" ht="12.75">
      <c r="A785" s="101"/>
      <c r="B785" s="101"/>
      <c r="C785" s="101"/>
      <c r="D785" s="101"/>
      <c r="E785" s="101"/>
    </row>
    <row r="786" spans="1:5" ht="12.75">
      <c r="A786" s="101"/>
      <c r="B786" s="101"/>
      <c r="C786" s="101"/>
      <c r="D786" s="101"/>
      <c r="E786" s="101"/>
    </row>
    <row r="787" spans="1:5" ht="12.75">
      <c r="A787" s="101"/>
      <c r="B787" s="101"/>
      <c r="C787" s="101"/>
      <c r="D787" s="101"/>
      <c r="E787" s="101"/>
    </row>
    <row r="788" spans="1:5" ht="12.75">
      <c r="A788" s="101"/>
      <c r="B788" s="101"/>
      <c r="C788" s="101"/>
      <c r="D788" s="101"/>
      <c r="E788" s="101"/>
    </row>
    <row r="789" spans="1:5" ht="12.75">
      <c r="A789" s="101"/>
      <c r="B789" s="101"/>
      <c r="C789" s="101"/>
      <c r="D789" s="101"/>
      <c r="E789" s="101"/>
    </row>
    <row r="790" spans="1:5" ht="12.75">
      <c r="A790" s="101"/>
      <c r="B790" s="101"/>
      <c r="C790" s="101"/>
      <c r="D790" s="101"/>
      <c r="E790" s="101"/>
    </row>
    <row r="791" spans="1:5" ht="12.75">
      <c r="A791" s="101"/>
      <c r="B791" s="101"/>
      <c r="C791" s="101"/>
      <c r="D791" s="101"/>
      <c r="E791" s="101"/>
    </row>
    <row r="792" spans="1:5" ht="12.75">
      <c r="A792" s="101"/>
      <c r="B792" s="101"/>
      <c r="C792" s="101"/>
      <c r="D792" s="101"/>
      <c r="E792" s="101"/>
    </row>
    <row r="793" spans="1:5" ht="12.75">
      <c r="A793" s="101"/>
      <c r="B793" s="101"/>
      <c r="C793" s="101"/>
      <c r="D793" s="101"/>
      <c r="E793" s="101"/>
    </row>
    <row r="794" spans="1:5" ht="12.75">
      <c r="A794" s="101"/>
      <c r="B794" s="101"/>
      <c r="C794" s="101"/>
      <c r="D794" s="101"/>
      <c r="E794" s="101"/>
    </row>
    <row r="795" spans="1:5" ht="12.75">
      <c r="A795" s="101"/>
      <c r="B795" s="101"/>
      <c r="C795" s="101"/>
      <c r="D795" s="101"/>
      <c r="E795" s="101"/>
    </row>
    <row r="796" spans="1:5" ht="12.75">
      <c r="A796" s="101"/>
      <c r="B796" s="101"/>
      <c r="C796" s="101"/>
      <c r="D796" s="101"/>
      <c r="E796" s="101"/>
    </row>
    <row r="797" spans="1:5" ht="12.75">
      <c r="A797" s="101"/>
      <c r="B797" s="101"/>
      <c r="C797" s="101"/>
      <c r="D797" s="101"/>
      <c r="E797" s="101"/>
    </row>
    <row r="798" spans="1:5" ht="12.75">
      <c r="A798" s="101"/>
      <c r="B798" s="101"/>
      <c r="C798" s="101"/>
      <c r="D798" s="101"/>
      <c r="E798" s="101"/>
    </row>
    <row r="799" spans="1:5" ht="12.75">
      <c r="A799" s="101"/>
      <c r="B799" s="101"/>
      <c r="C799" s="101"/>
      <c r="D799" s="101"/>
      <c r="E799" s="101"/>
    </row>
    <row r="800" spans="1:5" ht="12.75">
      <c r="A800" s="101"/>
      <c r="B800" s="101"/>
      <c r="C800" s="101"/>
      <c r="D800" s="101"/>
      <c r="E800" s="101"/>
    </row>
    <row r="801" spans="1:5" ht="12.75">
      <c r="A801" s="101"/>
      <c r="B801" s="101"/>
      <c r="C801" s="101"/>
      <c r="D801" s="101"/>
      <c r="E801" s="101"/>
    </row>
    <row r="802" spans="1:5" ht="12.75">
      <c r="A802" s="101"/>
      <c r="B802" s="101"/>
      <c r="C802" s="101"/>
      <c r="D802" s="101"/>
      <c r="E802" s="101"/>
    </row>
    <row r="803" spans="1:5" ht="12.75">
      <c r="A803" s="101"/>
      <c r="B803" s="101"/>
      <c r="C803" s="101"/>
      <c r="D803" s="101"/>
      <c r="E803" s="101"/>
    </row>
    <row r="804" spans="1:5" ht="12.75">
      <c r="A804" s="101"/>
      <c r="B804" s="101"/>
      <c r="C804" s="101"/>
      <c r="D804" s="101"/>
      <c r="E804" s="101"/>
    </row>
    <row r="805" spans="1:5" ht="12.75">
      <c r="A805" s="101"/>
      <c r="B805" s="101"/>
      <c r="C805" s="101"/>
      <c r="D805" s="101"/>
      <c r="E805" s="101"/>
    </row>
    <row r="806" spans="1:5" ht="12.75">
      <c r="A806" s="101"/>
      <c r="B806" s="101"/>
      <c r="C806" s="101"/>
      <c r="D806" s="101"/>
      <c r="E806" s="101"/>
    </row>
    <row r="807" spans="1:5" ht="12.75">
      <c r="A807" s="101"/>
      <c r="B807" s="101"/>
      <c r="C807" s="101"/>
      <c r="D807" s="101"/>
      <c r="E807" s="101"/>
    </row>
    <row r="808" spans="1:5" ht="12.75">
      <c r="A808" s="101"/>
      <c r="B808" s="101"/>
      <c r="C808" s="101"/>
      <c r="D808" s="101"/>
      <c r="E808" s="101"/>
    </row>
    <row r="809" spans="1:5" ht="12.75">
      <c r="A809" s="101"/>
      <c r="B809" s="101"/>
      <c r="C809" s="101"/>
      <c r="D809" s="101"/>
      <c r="E809" s="101"/>
    </row>
    <row r="810" spans="1:5" ht="12.75">
      <c r="A810" s="101"/>
      <c r="B810" s="101"/>
      <c r="C810" s="101"/>
      <c r="D810" s="101"/>
      <c r="E810" s="101"/>
    </row>
    <row r="811" spans="1:5" ht="12.75">
      <c r="A811" s="101"/>
      <c r="B811" s="101"/>
      <c r="C811" s="101"/>
      <c r="D811" s="101"/>
      <c r="E811" s="101"/>
    </row>
    <row r="812" spans="1:5" ht="12.75">
      <c r="A812" s="101"/>
      <c r="B812" s="101"/>
      <c r="C812" s="101"/>
      <c r="D812" s="101"/>
      <c r="E812" s="101"/>
    </row>
    <row r="813" spans="1:5" ht="12.75">
      <c r="A813" s="101"/>
      <c r="B813" s="101"/>
      <c r="C813" s="101"/>
      <c r="D813" s="101"/>
      <c r="E813" s="101"/>
    </row>
    <row r="814" spans="1:5" ht="12.75">
      <c r="A814" s="101"/>
      <c r="B814" s="101"/>
      <c r="C814" s="101"/>
      <c r="D814" s="101"/>
      <c r="E814" s="101"/>
    </row>
    <row r="815" spans="1:5" ht="12.75">
      <c r="A815" s="101"/>
      <c r="B815" s="101"/>
      <c r="C815" s="101"/>
      <c r="D815" s="101"/>
      <c r="E815" s="101"/>
    </row>
    <row r="816" spans="1:5" ht="12.75">
      <c r="A816" s="101"/>
      <c r="B816" s="101"/>
      <c r="C816" s="101"/>
      <c r="D816" s="101"/>
      <c r="E816" s="101"/>
    </row>
    <row r="817" spans="1:5" ht="12.75">
      <c r="A817" s="101"/>
      <c r="B817" s="101"/>
      <c r="C817" s="101"/>
      <c r="D817" s="101"/>
      <c r="E817" s="101"/>
    </row>
    <row r="818" spans="1:5" ht="12.75">
      <c r="A818" s="101"/>
      <c r="B818" s="101"/>
      <c r="C818" s="101"/>
      <c r="D818" s="101"/>
      <c r="E818" s="101"/>
    </row>
    <row r="819" spans="1:5" ht="12.75">
      <c r="A819" s="101"/>
      <c r="B819" s="101"/>
      <c r="C819" s="101"/>
      <c r="D819" s="101"/>
      <c r="E819" s="101"/>
    </row>
    <row r="820" spans="1:5" ht="12.75">
      <c r="A820" s="101"/>
      <c r="B820" s="101"/>
      <c r="C820" s="101"/>
      <c r="D820" s="101"/>
      <c r="E820" s="101"/>
    </row>
    <row r="821" spans="1:5" ht="12.75">
      <c r="A821" s="101"/>
      <c r="B821" s="101"/>
      <c r="C821" s="101"/>
      <c r="D821" s="101"/>
      <c r="E821" s="101"/>
    </row>
    <row r="822" spans="1:5" ht="12.75">
      <c r="A822" s="101"/>
      <c r="B822" s="101"/>
      <c r="C822" s="101"/>
      <c r="D822" s="101"/>
      <c r="E822" s="101"/>
    </row>
    <row r="823" spans="1:5" ht="12.75">
      <c r="A823" s="101"/>
      <c r="B823" s="101"/>
      <c r="C823" s="101"/>
      <c r="D823" s="101"/>
      <c r="E823" s="101"/>
    </row>
    <row r="824" spans="1:5" ht="12.75">
      <c r="A824" s="101"/>
      <c r="B824" s="101"/>
      <c r="C824" s="101"/>
      <c r="D824" s="101"/>
      <c r="E824" s="101"/>
    </row>
    <row r="825" spans="1:5" ht="12.75">
      <c r="A825" s="101"/>
      <c r="B825" s="101"/>
      <c r="C825" s="101"/>
      <c r="D825" s="101"/>
      <c r="E825" s="101"/>
    </row>
    <row r="826" spans="1:5" ht="12.75">
      <c r="A826" s="101"/>
      <c r="B826" s="101"/>
      <c r="C826" s="101"/>
      <c r="D826" s="101"/>
      <c r="E826" s="101"/>
    </row>
    <row r="827" spans="1:5" ht="12.75">
      <c r="A827" s="101"/>
      <c r="B827" s="101"/>
      <c r="C827" s="101"/>
      <c r="D827" s="101"/>
      <c r="E827" s="101"/>
    </row>
    <row r="828" spans="1:5" ht="12.75">
      <c r="A828" s="101"/>
      <c r="B828" s="101"/>
      <c r="C828" s="101"/>
      <c r="D828" s="101"/>
      <c r="E828" s="101"/>
    </row>
    <row r="829" spans="1:5" ht="12.75">
      <c r="A829" s="101"/>
      <c r="B829" s="101"/>
      <c r="C829" s="101"/>
      <c r="D829" s="101"/>
      <c r="E829" s="101"/>
    </row>
    <row r="830" spans="1:5" ht="12.75">
      <c r="A830" s="101"/>
      <c r="B830" s="101"/>
      <c r="C830" s="101"/>
      <c r="D830" s="101"/>
      <c r="E830" s="101"/>
    </row>
    <row r="831" spans="1:5" ht="12.75">
      <c r="A831" s="101"/>
      <c r="B831" s="101"/>
      <c r="C831" s="101"/>
      <c r="D831" s="101"/>
      <c r="E831" s="101"/>
    </row>
    <row r="832" spans="1:5" ht="12.75">
      <c r="A832" s="101"/>
      <c r="B832" s="101"/>
      <c r="C832" s="101"/>
      <c r="D832" s="101"/>
      <c r="E832" s="101"/>
    </row>
    <row r="833" spans="1:5" ht="12.75">
      <c r="A833" s="101"/>
      <c r="B833" s="101"/>
      <c r="C833" s="101"/>
      <c r="D833" s="101"/>
      <c r="E833" s="101"/>
    </row>
    <row r="834" spans="1:5" ht="12.75">
      <c r="A834" s="101"/>
      <c r="B834" s="101"/>
      <c r="C834" s="101"/>
      <c r="D834" s="101"/>
      <c r="E834" s="101"/>
    </row>
    <row r="835" spans="1:5" ht="12.75">
      <c r="A835" s="101"/>
      <c r="B835" s="101"/>
      <c r="C835" s="101"/>
      <c r="D835" s="101"/>
      <c r="E835" s="101"/>
    </row>
    <row r="836" spans="1:5" ht="12.75">
      <c r="A836" s="101"/>
      <c r="B836" s="101"/>
      <c r="C836" s="101"/>
      <c r="D836" s="101"/>
      <c r="E836" s="101"/>
    </row>
    <row r="837" spans="1:5" ht="12.75">
      <c r="A837" s="101"/>
      <c r="B837" s="101"/>
      <c r="C837" s="101"/>
      <c r="D837" s="101"/>
      <c r="E837" s="101"/>
    </row>
    <row r="838" spans="1:5" ht="12.75">
      <c r="A838" s="101"/>
      <c r="B838" s="101"/>
      <c r="C838" s="101"/>
      <c r="D838" s="101"/>
      <c r="E838" s="101"/>
    </row>
    <row r="839" spans="1:5" ht="12.75">
      <c r="A839" s="101"/>
      <c r="B839" s="101"/>
      <c r="C839" s="101"/>
      <c r="D839" s="101"/>
      <c r="E839" s="101"/>
    </row>
    <row r="840" spans="1:5" ht="12.75">
      <c r="A840" s="101"/>
      <c r="B840" s="101"/>
      <c r="C840" s="101"/>
      <c r="D840" s="101"/>
      <c r="E840" s="101"/>
    </row>
    <row r="841" spans="1:5" ht="12.75">
      <c r="A841" s="101"/>
      <c r="B841" s="101"/>
      <c r="C841" s="101"/>
      <c r="D841" s="101"/>
      <c r="E841" s="101"/>
    </row>
    <row r="842" spans="1:5" ht="12.75">
      <c r="A842" s="101"/>
      <c r="B842" s="101"/>
      <c r="C842" s="101"/>
      <c r="D842" s="101"/>
      <c r="E842" s="101"/>
    </row>
    <row r="843" spans="1:5" ht="12.75">
      <c r="A843" s="101"/>
      <c r="B843" s="101"/>
      <c r="C843" s="101"/>
      <c r="D843" s="101"/>
      <c r="E843" s="101"/>
    </row>
    <row r="844" spans="1:5" ht="12.75">
      <c r="A844" s="101"/>
      <c r="B844" s="101"/>
      <c r="C844" s="101"/>
      <c r="D844" s="101"/>
      <c r="E844" s="101"/>
    </row>
    <row r="845" spans="1:5" ht="12.75">
      <c r="A845" s="101"/>
      <c r="B845" s="101"/>
      <c r="C845" s="101"/>
      <c r="D845" s="101"/>
      <c r="E845" s="101"/>
    </row>
    <row r="846" spans="1:5" ht="12.75">
      <c r="A846" s="101"/>
      <c r="B846" s="101"/>
      <c r="C846" s="101"/>
      <c r="D846" s="101"/>
      <c r="E846" s="101"/>
    </row>
    <row r="847" spans="1:5" ht="12.75">
      <c r="A847" s="101"/>
      <c r="B847" s="101"/>
      <c r="C847" s="101"/>
      <c r="D847" s="101"/>
      <c r="E847" s="101"/>
    </row>
    <row r="848" spans="1:5" ht="12.75">
      <c r="A848" s="101"/>
      <c r="B848" s="101"/>
      <c r="C848" s="101"/>
      <c r="D848" s="101"/>
      <c r="E848" s="101"/>
    </row>
    <row r="849" spans="1:5" ht="12.75">
      <c r="A849" s="101"/>
      <c r="B849" s="101"/>
      <c r="C849" s="101"/>
      <c r="D849" s="101"/>
      <c r="E849" s="101"/>
    </row>
    <row r="850" spans="1:5" ht="12.75">
      <c r="A850" s="101"/>
      <c r="B850" s="101"/>
      <c r="C850" s="101"/>
      <c r="D850" s="101"/>
      <c r="E850" s="101"/>
    </row>
    <row r="851" spans="1:5" ht="12.75">
      <c r="A851" s="101"/>
      <c r="B851" s="101"/>
      <c r="C851" s="101"/>
      <c r="D851" s="101"/>
      <c r="E851" s="101"/>
    </row>
    <row r="852" spans="1:5" ht="12.75">
      <c r="A852" s="101"/>
      <c r="B852" s="101"/>
      <c r="C852" s="101"/>
      <c r="D852" s="101"/>
      <c r="E852" s="101"/>
    </row>
    <row r="853" spans="1:5" ht="12.75">
      <c r="A853" s="101"/>
      <c r="B853" s="101"/>
      <c r="C853" s="101"/>
      <c r="D853" s="101"/>
      <c r="E853" s="101"/>
    </row>
    <row r="854" spans="1:5" ht="12.75">
      <c r="A854" s="101"/>
      <c r="B854" s="101"/>
      <c r="C854" s="101"/>
      <c r="D854" s="101"/>
      <c r="E854" s="101"/>
    </row>
    <row r="855" spans="1:5" ht="12.75">
      <c r="A855" s="101"/>
      <c r="B855" s="101"/>
      <c r="C855" s="101"/>
      <c r="D855" s="101"/>
      <c r="E855" s="101"/>
    </row>
    <row r="856" spans="1:5" ht="12.75">
      <c r="A856" s="101"/>
      <c r="B856" s="101"/>
      <c r="C856" s="101"/>
      <c r="D856" s="101"/>
      <c r="E856" s="101"/>
    </row>
    <row r="857" spans="1:5" ht="12.75">
      <c r="A857" s="101"/>
      <c r="B857" s="101"/>
      <c r="C857" s="101"/>
      <c r="D857" s="101"/>
      <c r="E857" s="101"/>
    </row>
    <row r="858" spans="1:5" ht="12.75">
      <c r="A858" s="101"/>
      <c r="B858" s="101"/>
      <c r="C858" s="101"/>
      <c r="D858" s="101"/>
      <c r="E858" s="101"/>
    </row>
    <row r="859" spans="1:5" ht="12.75">
      <c r="A859" s="101"/>
      <c r="B859" s="101"/>
      <c r="C859" s="101"/>
      <c r="D859" s="101"/>
      <c r="E859" s="101"/>
    </row>
    <row r="860" spans="1:5" ht="12.75">
      <c r="A860" s="101"/>
      <c r="B860" s="101"/>
      <c r="C860" s="101"/>
      <c r="D860" s="101"/>
      <c r="E860" s="101"/>
    </row>
    <row r="861" spans="1:5" ht="12.75">
      <c r="A861" s="101"/>
      <c r="B861" s="101"/>
      <c r="C861" s="101"/>
      <c r="D861" s="101"/>
      <c r="E861" s="101"/>
    </row>
    <row r="862" spans="1:5" ht="12.75">
      <c r="A862" s="101"/>
      <c r="B862" s="101"/>
      <c r="C862" s="101"/>
      <c r="D862" s="101"/>
      <c r="E862" s="101"/>
    </row>
    <row r="863" spans="1:5" ht="12.75">
      <c r="A863" s="101"/>
      <c r="B863" s="101"/>
      <c r="C863" s="101"/>
      <c r="D863" s="101"/>
      <c r="E863" s="101"/>
    </row>
    <row r="864" spans="1:5" ht="12.75">
      <c r="A864" s="101"/>
      <c r="B864" s="101"/>
      <c r="C864" s="101"/>
      <c r="D864" s="101"/>
      <c r="E864" s="101"/>
    </row>
    <row r="865" spans="1:5" ht="12.75">
      <c r="A865" s="101"/>
      <c r="B865" s="101"/>
      <c r="C865" s="101"/>
      <c r="D865" s="101"/>
      <c r="E865" s="101"/>
    </row>
    <row r="866" spans="1:5" ht="12.75">
      <c r="A866" s="101"/>
      <c r="B866" s="101"/>
      <c r="C866" s="101"/>
      <c r="D866" s="101"/>
      <c r="E866" s="101"/>
    </row>
    <row r="867" spans="1:5" ht="12.75">
      <c r="A867" s="101"/>
      <c r="B867" s="101"/>
      <c r="C867" s="101"/>
      <c r="D867" s="101"/>
      <c r="E867" s="101"/>
    </row>
    <row r="868" spans="1:5" ht="12.75">
      <c r="A868" s="101"/>
      <c r="B868" s="101"/>
      <c r="C868" s="101"/>
      <c r="D868" s="101"/>
      <c r="E868" s="101"/>
    </row>
    <row r="869" spans="1:5" ht="12.75">
      <c r="A869" s="101"/>
      <c r="B869" s="101"/>
      <c r="C869" s="101"/>
      <c r="D869" s="101"/>
      <c r="E869" s="101"/>
    </row>
    <row r="870" spans="1:5" ht="12.75">
      <c r="A870" s="101"/>
      <c r="B870" s="101"/>
      <c r="C870" s="101"/>
      <c r="D870" s="101"/>
      <c r="E870" s="101"/>
    </row>
    <row r="871" spans="1:5" ht="12.75">
      <c r="A871" s="101"/>
      <c r="B871" s="101"/>
      <c r="C871" s="101"/>
      <c r="D871" s="101"/>
      <c r="E871" s="101"/>
    </row>
    <row r="872" spans="1:5" ht="12.75">
      <c r="A872" s="101"/>
      <c r="B872" s="101"/>
      <c r="C872" s="101"/>
      <c r="D872" s="101"/>
      <c r="E872" s="101"/>
    </row>
    <row r="873" spans="1:5" ht="12.75">
      <c r="A873" s="101"/>
      <c r="B873" s="101"/>
      <c r="C873" s="101"/>
      <c r="D873" s="101"/>
      <c r="E873" s="101"/>
    </row>
    <row r="874" spans="1:5" ht="12.75">
      <c r="A874" s="101"/>
      <c r="B874" s="101"/>
      <c r="C874" s="101"/>
      <c r="D874" s="101"/>
      <c r="E874" s="101"/>
    </row>
    <row r="875" spans="1:5" ht="12.75">
      <c r="A875" s="101"/>
      <c r="B875" s="101"/>
      <c r="C875" s="101"/>
      <c r="D875" s="101"/>
      <c r="E875" s="101"/>
    </row>
    <row r="876" spans="1:5" ht="12.75">
      <c r="A876" s="101"/>
      <c r="B876" s="101"/>
      <c r="C876" s="101"/>
      <c r="D876" s="101"/>
      <c r="E876" s="101"/>
    </row>
    <row r="877" spans="1:5" ht="12.75">
      <c r="A877" s="101"/>
      <c r="B877" s="101"/>
      <c r="C877" s="101"/>
      <c r="D877" s="101"/>
      <c r="E877" s="101"/>
    </row>
    <row r="878" spans="1:5" ht="12.75">
      <c r="A878" s="101"/>
      <c r="B878" s="101"/>
      <c r="C878" s="101"/>
      <c r="D878" s="101"/>
      <c r="E878" s="101"/>
    </row>
    <row r="879" spans="1:5" ht="12.75">
      <c r="A879" s="101"/>
      <c r="B879" s="101"/>
      <c r="C879" s="101"/>
      <c r="D879" s="101"/>
      <c r="E879" s="101"/>
    </row>
    <row r="880" spans="1:5" ht="12.75">
      <c r="A880" s="101"/>
      <c r="B880" s="101"/>
      <c r="C880" s="101"/>
      <c r="D880" s="101"/>
      <c r="E880" s="101"/>
    </row>
    <row r="881" spans="1:5" ht="12.75">
      <c r="A881" s="101"/>
      <c r="B881" s="101"/>
      <c r="C881" s="101"/>
      <c r="D881" s="101"/>
      <c r="E881" s="101"/>
    </row>
    <row r="882" spans="1:5" ht="12.75">
      <c r="A882" s="101"/>
      <c r="B882" s="101"/>
      <c r="C882" s="101"/>
      <c r="D882" s="101"/>
      <c r="E882" s="101"/>
    </row>
    <row r="883" spans="1:5" ht="12.75">
      <c r="A883" s="101"/>
      <c r="B883" s="101"/>
      <c r="C883" s="101"/>
      <c r="D883" s="101"/>
      <c r="E883" s="101"/>
    </row>
    <row r="884" spans="1:5" ht="12.75">
      <c r="A884" s="101"/>
      <c r="B884" s="101"/>
      <c r="C884" s="101"/>
      <c r="D884" s="101"/>
      <c r="E884" s="101"/>
    </row>
    <row r="885" spans="1:5" ht="12.75">
      <c r="A885" s="101"/>
      <c r="B885" s="101"/>
      <c r="C885" s="101"/>
      <c r="D885" s="101"/>
      <c r="E885" s="101"/>
    </row>
    <row r="886" spans="1:5" ht="12.75">
      <c r="A886" s="101"/>
      <c r="B886" s="101"/>
      <c r="C886" s="101"/>
      <c r="D886" s="101"/>
      <c r="E886" s="101"/>
    </row>
    <row r="887" spans="1:5" ht="12.75">
      <c r="A887" s="101"/>
      <c r="B887" s="101"/>
      <c r="C887" s="101"/>
      <c r="D887" s="101"/>
      <c r="E887" s="101"/>
    </row>
    <row r="888" spans="1:5" ht="12.75">
      <c r="A888" s="101"/>
      <c r="B888" s="101"/>
      <c r="C888" s="101"/>
      <c r="D888" s="101"/>
      <c r="E888" s="101"/>
    </row>
    <row r="889" spans="1:5" ht="12.75">
      <c r="A889" s="101"/>
      <c r="B889" s="101"/>
      <c r="C889" s="101"/>
      <c r="D889" s="101"/>
      <c r="E889" s="101"/>
    </row>
    <row r="890" spans="1:5" ht="12.75">
      <c r="A890" s="101"/>
      <c r="B890" s="101"/>
      <c r="C890" s="101"/>
      <c r="D890" s="101"/>
      <c r="E890" s="101"/>
    </row>
    <row r="891" spans="1:5" ht="12.75">
      <c r="A891" s="101"/>
      <c r="B891" s="101"/>
      <c r="C891" s="101"/>
      <c r="D891" s="101"/>
      <c r="E891" s="101"/>
    </row>
    <row r="892" spans="1:5" ht="12.75">
      <c r="A892" s="101"/>
      <c r="B892" s="101"/>
      <c r="C892" s="101"/>
      <c r="D892" s="101"/>
      <c r="E892" s="101"/>
    </row>
    <row r="893" spans="1:5" ht="12.75">
      <c r="A893" s="101"/>
      <c r="B893" s="101"/>
      <c r="C893" s="101"/>
      <c r="D893" s="101"/>
      <c r="E893" s="101"/>
    </row>
    <row r="894" spans="1:5" ht="12.75">
      <c r="A894" s="101"/>
      <c r="B894" s="101"/>
      <c r="C894" s="101"/>
      <c r="D894" s="101"/>
      <c r="E894" s="101"/>
    </row>
    <row r="895" spans="1:5" ht="12.75">
      <c r="A895" s="101"/>
      <c r="B895" s="101"/>
      <c r="C895" s="101"/>
      <c r="D895" s="101"/>
      <c r="E895" s="101"/>
    </row>
    <row r="896" spans="1:5" ht="12.75">
      <c r="A896" s="101"/>
      <c r="B896" s="101"/>
      <c r="C896" s="101"/>
      <c r="D896" s="101"/>
      <c r="E896" s="101"/>
    </row>
    <row r="897" spans="1:5" ht="12.75">
      <c r="A897" s="101"/>
      <c r="B897" s="101"/>
      <c r="C897" s="101"/>
      <c r="D897" s="101"/>
      <c r="E897" s="101"/>
    </row>
    <row r="898" spans="1:5" ht="12.75">
      <c r="A898" s="101"/>
      <c r="B898" s="101"/>
      <c r="C898" s="101"/>
      <c r="D898" s="101"/>
      <c r="E898" s="101"/>
    </row>
    <row r="899" spans="1:5" ht="12.75">
      <c r="A899" s="101"/>
      <c r="B899" s="101"/>
      <c r="C899" s="101"/>
      <c r="D899" s="101"/>
      <c r="E899" s="101"/>
    </row>
    <row r="900" spans="1:5" ht="12.75">
      <c r="A900" s="101"/>
      <c r="B900" s="101"/>
      <c r="C900" s="101"/>
      <c r="D900" s="101"/>
      <c r="E900" s="101"/>
    </row>
    <row r="901" spans="1:5" ht="12.75">
      <c r="A901" s="101"/>
      <c r="B901" s="101"/>
      <c r="C901" s="101"/>
      <c r="D901" s="101"/>
      <c r="E901" s="101"/>
    </row>
    <row r="902" spans="1:5" ht="12.75">
      <c r="A902" s="101"/>
      <c r="B902" s="101"/>
      <c r="C902" s="101"/>
      <c r="D902" s="101"/>
      <c r="E902" s="101"/>
    </row>
    <row r="903" spans="1:5" ht="12.75">
      <c r="A903" s="101"/>
      <c r="B903" s="101"/>
      <c r="C903" s="101"/>
      <c r="D903" s="101"/>
      <c r="E903" s="101"/>
    </row>
    <row r="904" spans="1:5" ht="12.75">
      <c r="A904" s="101"/>
      <c r="B904" s="101"/>
      <c r="C904" s="101"/>
      <c r="D904" s="101"/>
      <c r="E904" s="101"/>
    </row>
    <row r="905" spans="1:5" ht="12.75">
      <c r="A905" s="101"/>
      <c r="B905" s="101"/>
      <c r="C905" s="101"/>
      <c r="D905" s="101"/>
      <c r="E905" s="101"/>
    </row>
    <row r="906" spans="1:5" ht="12.75">
      <c r="A906" s="101"/>
      <c r="B906" s="101"/>
      <c r="C906" s="101"/>
      <c r="D906" s="101"/>
      <c r="E906" s="101"/>
    </row>
    <row r="907" spans="1:5" ht="12.75">
      <c r="A907" s="101"/>
      <c r="B907" s="101"/>
      <c r="C907" s="101"/>
      <c r="D907" s="101"/>
      <c r="E907" s="101"/>
    </row>
    <row r="908" spans="1:5" ht="12.75">
      <c r="A908" s="101"/>
      <c r="B908" s="101"/>
      <c r="C908" s="101"/>
      <c r="D908" s="101"/>
      <c r="E908" s="101"/>
    </row>
    <row r="909" spans="1:5" ht="12.75">
      <c r="A909" s="101"/>
      <c r="B909" s="101"/>
      <c r="C909" s="101"/>
      <c r="D909" s="101"/>
      <c r="E909" s="101"/>
    </row>
    <row r="910" spans="1:5" ht="12.75">
      <c r="A910" s="101"/>
      <c r="B910" s="101"/>
      <c r="C910" s="101"/>
      <c r="D910" s="101"/>
      <c r="E910" s="101"/>
    </row>
    <row r="911" spans="1:5" ht="12.75">
      <c r="A911" s="101"/>
      <c r="B911" s="101"/>
      <c r="C911" s="101"/>
      <c r="D911" s="101"/>
      <c r="E911" s="101"/>
    </row>
    <row r="912" spans="1:5" ht="12.75">
      <c r="A912" s="101"/>
      <c r="B912" s="101"/>
      <c r="C912" s="101"/>
      <c r="D912" s="101"/>
      <c r="E912" s="101"/>
    </row>
    <row r="913" spans="1:5" ht="12.75">
      <c r="A913" s="101"/>
      <c r="B913" s="101"/>
      <c r="C913" s="101"/>
      <c r="D913" s="101"/>
      <c r="E913" s="101"/>
    </row>
    <row r="914" spans="1:5" ht="12.75">
      <c r="A914" s="101"/>
      <c r="B914" s="101"/>
      <c r="C914" s="101"/>
      <c r="D914" s="101"/>
      <c r="E914" s="101"/>
    </row>
    <row r="915" spans="1:5" ht="12.75">
      <c r="A915" s="101"/>
      <c r="B915" s="101"/>
      <c r="C915" s="101"/>
      <c r="D915" s="101"/>
      <c r="E915" s="101"/>
    </row>
    <row r="916" spans="1:5" ht="12.75">
      <c r="A916" s="101"/>
      <c r="B916" s="101"/>
      <c r="C916" s="101"/>
      <c r="D916" s="101"/>
      <c r="E916" s="101"/>
    </row>
    <row r="917" spans="1:5" ht="12.75">
      <c r="A917" s="101"/>
      <c r="B917" s="101"/>
      <c r="C917" s="101"/>
      <c r="D917" s="101"/>
      <c r="E917" s="101"/>
    </row>
    <row r="918" spans="1:5" ht="12.75">
      <c r="A918" s="101"/>
      <c r="B918" s="101"/>
      <c r="C918" s="101"/>
      <c r="D918" s="101"/>
      <c r="E918" s="101"/>
    </row>
    <row r="919" spans="1:5" ht="12.75">
      <c r="A919" s="101"/>
      <c r="B919" s="101"/>
      <c r="C919" s="101"/>
      <c r="D919" s="101"/>
      <c r="E919" s="101"/>
    </row>
    <row r="920" spans="1:5" ht="12.75">
      <c r="A920" s="101"/>
      <c r="B920" s="101"/>
      <c r="C920" s="101"/>
      <c r="D920" s="101"/>
      <c r="E920" s="101"/>
    </row>
    <row r="921" spans="1:5" ht="12.75">
      <c r="A921" s="101"/>
      <c r="B921" s="101"/>
      <c r="C921" s="101"/>
      <c r="D921" s="101"/>
      <c r="E921" s="101"/>
    </row>
    <row r="922" spans="1:5" ht="12.75">
      <c r="A922" s="101"/>
      <c r="B922" s="101"/>
      <c r="C922" s="101"/>
      <c r="D922" s="101"/>
      <c r="E922" s="101"/>
    </row>
    <row r="923" spans="1:5" ht="12.75">
      <c r="A923" s="101"/>
      <c r="B923" s="101"/>
      <c r="C923" s="101"/>
      <c r="D923" s="101"/>
      <c r="E923" s="101"/>
    </row>
    <row r="924" spans="1:5" ht="12.75">
      <c r="A924" s="101"/>
      <c r="B924" s="101"/>
      <c r="C924" s="101"/>
      <c r="D924" s="101"/>
      <c r="E924" s="101"/>
    </row>
    <row r="925" spans="1:5" ht="12.75">
      <c r="A925" s="101"/>
      <c r="B925" s="101"/>
      <c r="C925" s="101"/>
      <c r="D925" s="101"/>
      <c r="E925" s="101"/>
    </row>
    <row r="926" spans="1:5" ht="12.75">
      <c r="A926" s="101"/>
      <c r="B926" s="101"/>
      <c r="C926" s="101"/>
      <c r="D926" s="101"/>
      <c r="E926" s="101"/>
    </row>
    <row r="927" spans="1:5" ht="12.75">
      <c r="A927" s="101"/>
      <c r="B927" s="101"/>
      <c r="C927" s="101"/>
      <c r="D927" s="101"/>
      <c r="E927" s="101"/>
    </row>
    <row r="928" spans="1:5" ht="12.75">
      <c r="A928" s="101"/>
      <c r="B928" s="101"/>
      <c r="C928" s="101"/>
      <c r="D928" s="101"/>
      <c r="E928" s="101"/>
    </row>
    <row r="929" spans="1:5" ht="12.75">
      <c r="A929" s="101"/>
      <c r="B929" s="101"/>
      <c r="C929" s="101"/>
      <c r="D929" s="101"/>
      <c r="E929" s="101"/>
    </row>
    <row r="930" spans="1:5" ht="12.75">
      <c r="A930" s="101"/>
      <c r="B930" s="101"/>
      <c r="C930" s="101"/>
      <c r="D930" s="101"/>
      <c r="E930" s="101"/>
    </row>
    <row r="931" spans="1:5" ht="12.75">
      <c r="A931" s="101"/>
      <c r="B931" s="101"/>
      <c r="C931" s="101"/>
      <c r="D931" s="101"/>
      <c r="E931" s="101"/>
    </row>
    <row r="932" spans="1:5" ht="12.75">
      <c r="A932" s="101"/>
      <c r="B932" s="101"/>
      <c r="C932" s="101"/>
      <c r="D932" s="101"/>
      <c r="E932" s="101"/>
    </row>
    <row r="933" spans="1:5" ht="12.75">
      <c r="A933" s="101"/>
      <c r="B933" s="101"/>
      <c r="C933" s="101"/>
      <c r="D933" s="101"/>
      <c r="E933" s="101"/>
    </row>
    <row r="934" spans="1:5" ht="12.75">
      <c r="A934" s="101"/>
      <c r="B934" s="101"/>
      <c r="C934" s="101"/>
      <c r="D934" s="101"/>
      <c r="E934" s="101"/>
    </row>
    <row r="935" spans="1:5" ht="12.75">
      <c r="A935" s="101"/>
      <c r="B935" s="101"/>
      <c r="C935" s="101"/>
      <c r="D935" s="101"/>
      <c r="E935" s="101"/>
    </row>
    <row r="936" spans="1:5" ht="12.75">
      <c r="A936" s="101"/>
      <c r="B936" s="101"/>
      <c r="C936" s="101"/>
      <c r="D936" s="101"/>
      <c r="E936" s="101"/>
    </row>
    <row r="937" spans="1:5" ht="12.75">
      <c r="A937" s="101"/>
      <c r="B937" s="101"/>
      <c r="C937" s="101"/>
      <c r="D937" s="101"/>
      <c r="E937" s="101"/>
    </row>
    <row r="938" spans="1:5" ht="12.75">
      <c r="A938" s="101"/>
      <c r="B938" s="101"/>
      <c r="C938" s="101"/>
      <c r="D938" s="101"/>
      <c r="E938" s="101"/>
    </row>
    <row r="939" spans="1:5" ht="12.75">
      <c r="A939" s="101"/>
      <c r="B939" s="101"/>
      <c r="C939" s="101"/>
      <c r="D939" s="101"/>
      <c r="E939" s="101"/>
    </row>
    <row r="940" spans="1:5" ht="12.75">
      <c r="A940" s="101"/>
      <c r="B940" s="101"/>
      <c r="C940" s="101"/>
      <c r="D940" s="101"/>
      <c r="E940" s="101"/>
    </row>
    <row r="941" spans="1:5" ht="12.75">
      <c r="A941" s="101"/>
      <c r="B941" s="101"/>
      <c r="C941" s="101"/>
      <c r="D941" s="101"/>
      <c r="E941" s="101"/>
    </row>
    <row r="942" spans="1:5" ht="12.75">
      <c r="A942" s="101"/>
      <c r="B942" s="101"/>
      <c r="C942" s="101"/>
      <c r="D942" s="101"/>
      <c r="E942" s="101"/>
    </row>
    <row r="943" spans="1:5" ht="12.75">
      <c r="A943" s="101"/>
      <c r="B943" s="101"/>
      <c r="C943" s="101"/>
      <c r="D943" s="101"/>
      <c r="E943" s="101"/>
    </row>
    <row r="944" spans="1:5" ht="12.75">
      <c r="A944" s="101"/>
      <c r="B944" s="101"/>
      <c r="C944" s="101"/>
      <c r="D944" s="101"/>
      <c r="E944" s="101"/>
    </row>
    <row r="945" spans="1:5" ht="12.75">
      <c r="A945" s="101"/>
      <c r="B945" s="101"/>
      <c r="C945" s="101"/>
      <c r="D945" s="101"/>
      <c r="E945" s="101"/>
    </row>
    <row r="946" spans="1:5" ht="12.75">
      <c r="A946" s="101"/>
      <c r="B946" s="101"/>
      <c r="C946" s="101"/>
      <c r="D946" s="101"/>
      <c r="E946" s="101"/>
    </row>
    <row r="947" spans="1:5" ht="12.75">
      <c r="A947" s="101"/>
      <c r="B947" s="101"/>
      <c r="C947" s="101"/>
      <c r="D947" s="101"/>
      <c r="E947" s="101"/>
    </row>
    <row r="948" spans="1:5" ht="12.75">
      <c r="A948" s="101"/>
      <c r="B948" s="101"/>
      <c r="C948" s="101"/>
      <c r="D948" s="101"/>
      <c r="E948" s="101"/>
    </row>
    <row r="949" spans="1:5" ht="12.75">
      <c r="A949" s="101"/>
      <c r="B949" s="101"/>
      <c r="C949" s="101"/>
      <c r="D949" s="101"/>
      <c r="E949" s="101"/>
    </row>
    <row r="950" spans="1:5" ht="12.75">
      <c r="A950" s="101"/>
      <c r="B950" s="101"/>
      <c r="C950" s="101"/>
      <c r="D950" s="101"/>
      <c r="E950" s="101"/>
    </row>
    <row r="951" spans="1:5" ht="12.75">
      <c r="A951" s="101"/>
      <c r="B951" s="101"/>
      <c r="C951" s="101"/>
      <c r="D951" s="101"/>
      <c r="E951" s="101"/>
    </row>
    <row r="952" spans="1:5" ht="12.75">
      <c r="A952" s="101"/>
      <c r="B952" s="101"/>
      <c r="C952" s="101"/>
      <c r="D952" s="101"/>
      <c r="E952" s="101"/>
    </row>
    <row r="953" spans="1:5" ht="12.75">
      <c r="A953" s="101"/>
      <c r="B953" s="101"/>
      <c r="C953" s="101"/>
      <c r="D953" s="101"/>
      <c r="E953" s="101"/>
    </row>
    <row r="954" spans="1:5" ht="12.75">
      <c r="A954" s="101"/>
      <c r="B954" s="101"/>
      <c r="C954" s="101"/>
      <c r="D954" s="101"/>
      <c r="E954" s="101"/>
    </row>
    <row r="955" spans="1:5" ht="12.75">
      <c r="A955" s="101"/>
      <c r="B955" s="101"/>
      <c r="C955" s="101"/>
      <c r="D955" s="101"/>
      <c r="E955" s="101"/>
    </row>
    <row r="956" spans="1:5" ht="12.75">
      <c r="A956" s="101"/>
      <c r="B956" s="101"/>
      <c r="C956" s="101"/>
      <c r="D956" s="101"/>
      <c r="E956" s="101"/>
    </row>
    <row r="957" spans="1:5" ht="12.75">
      <c r="A957" s="101"/>
      <c r="B957" s="101"/>
      <c r="C957" s="101"/>
      <c r="D957" s="101"/>
      <c r="E957" s="101"/>
    </row>
    <row r="958" spans="1:5" ht="12.75">
      <c r="A958" s="101"/>
      <c r="B958" s="101"/>
      <c r="C958" s="101"/>
      <c r="D958" s="101"/>
      <c r="E958" s="101"/>
    </row>
    <row r="959" spans="1:5" ht="12.75">
      <c r="A959" s="101"/>
      <c r="B959" s="101"/>
      <c r="C959" s="101"/>
      <c r="D959" s="101"/>
      <c r="E959" s="101"/>
    </row>
    <row r="960" spans="1:5" ht="12.75">
      <c r="A960" s="101"/>
      <c r="B960" s="101"/>
      <c r="C960" s="101"/>
      <c r="D960" s="101"/>
      <c r="E960" s="101"/>
    </row>
    <row r="961" spans="1:5" ht="12.75">
      <c r="A961" s="101"/>
      <c r="B961" s="101"/>
      <c r="C961" s="101"/>
      <c r="D961" s="101"/>
      <c r="E961" s="101"/>
    </row>
    <row r="962" spans="1:5" ht="12.75">
      <c r="A962" s="101"/>
      <c r="B962" s="101"/>
      <c r="C962" s="101"/>
      <c r="D962" s="101"/>
      <c r="E962" s="101"/>
    </row>
    <row r="963" spans="1:5" ht="12.75">
      <c r="A963" s="101"/>
      <c r="B963" s="101"/>
      <c r="C963" s="101"/>
      <c r="D963" s="101"/>
      <c r="E963" s="101"/>
    </row>
    <row r="964" spans="1:5" ht="12.75">
      <c r="A964" s="101"/>
      <c r="B964" s="101"/>
      <c r="C964" s="101"/>
      <c r="D964" s="101"/>
      <c r="E964" s="101"/>
    </row>
    <row r="965" spans="1:5" ht="12.75">
      <c r="A965" s="101"/>
      <c r="B965" s="101"/>
      <c r="C965" s="101"/>
      <c r="D965" s="101"/>
      <c r="E965" s="101"/>
    </row>
    <row r="966" spans="1:5" ht="12.75">
      <c r="A966" s="101"/>
      <c r="B966" s="101"/>
      <c r="C966" s="101"/>
      <c r="D966" s="101"/>
      <c r="E966" s="101"/>
    </row>
    <row r="967" spans="1:5" ht="12.75">
      <c r="A967" s="101"/>
      <c r="B967" s="101"/>
      <c r="C967" s="101"/>
      <c r="D967" s="101"/>
      <c r="E967" s="101"/>
    </row>
    <row r="968" spans="1:5" ht="12.75">
      <c r="A968" s="101"/>
      <c r="B968" s="101"/>
      <c r="C968" s="101"/>
      <c r="D968" s="101"/>
      <c r="E968" s="101"/>
    </row>
    <row r="969" spans="1:5" ht="12.75">
      <c r="A969" s="101"/>
      <c r="B969" s="101"/>
      <c r="C969" s="101"/>
      <c r="D969" s="101"/>
      <c r="E969" s="101"/>
    </row>
    <row r="970" spans="1:5" ht="12.75">
      <c r="A970" s="101"/>
      <c r="B970" s="101"/>
      <c r="C970" s="101"/>
      <c r="D970" s="101"/>
      <c r="E970" s="101"/>
    </row>
    <row r="971" spans="1:5" ht="12.75">
      <c r="A971" s="101"/>
      <c r="B971" s="101"/>
      <c r="C971" s="101"/>
      <c r="D971" s="101"/>
      <c r="E971" s="101"/>
    </row>
    <row r="972" spans="1:5" ht="12.75">
      <c r="A972" s="101"/>
      <c r="B972" s="101"/>
      <c r="C972" s="101"/>
      <c r="D972" s="101"/>
      <c r="E972" s="101"/>
    </row>
  </sheetData>
  <sheetProtection/>
  <mergeCells count="200">
    <mergeCell ref="A413:E413"/>
    <mergeCell ref="A414:E414"/>
    <mergeCell ref="A416:E416"/>
    <mergeCell ref="A419:A420"/>
    <mergeCell ref="B419:B420"/>
    <mergeCell ref="C419:C420"/>
    <mergeCell ref="D419:D420"/>
    <mergeCell ref="E419:E420"/>
    <mergeCell ref="B405:B406"/>
    <mergeCell ref="C405:C406"/>
    <mergeCell ref="D405:D406"/>
    <mergeCell ref="E405:E406"/>
    <mergeCell ref="A412:E412"/>
    <mergeCell ref="A72:E72"/>
    <mergeCell ref="A100:E100"/>
    <mergeCell ref="E288:E289"/>
    <mergeCell ref="A288:A289"/>
    <mergeCell ref="B288:B289"/>
    <mergeCell ref="C288:C289"/>
    <mergeCell ref="E313:E314"/>
    <mergeCell ref="D313:D314"/>
    <mergeCell ref="C313:C314"/>
    <mergeCell ref="B313:B314"/>
    <mergeCell ref="A307:E307"/>
    <mergeCell ref="A306:E306"/>
    <mergeCell ref="A246:A247"/>
    <mergeCell ref="B246:B247"/>
    <mergeCell ref="C246:C247"/>
    <mergeCell ref="D246:D247"/>
    <mergeCell ref="E246:E247"/>
    <mergeCell ref="D288:D289"/>
    <mergeCell ref="A280:E280"/>
    <mergeCell ref="A281:E281"/>
    <mergeCell ref="A282:E282"/>
    <mergeCell ref="A285:E285"/>
    <mergeCell ref="E226:E227"/>
    <mergeCell ref="A226:A227"/>
    <mergeCell ref="B226:B227"/>
    <mergeCell ref="C226:C227"/>
    <mergeCell ref="D226:D227"/>
    <mergeCell ref="A243:E243"/>
    <mergeCell ref="A238:E238"/>
    <mergeCell ref="A239:E239"/>
    <mergeCell ref="A240:E240"/>
    <mergeCell ref="A218:E218"/>
    <mergeCell ref="A219:E219"/>
    <mergeCell ref="A220:E220"/>
    <mergeCell ref="A223:E223"/>
    <mergeCell ref="A198:E198"/>
    <mergeCell ref="A201:A202"/>
    <mergeCell ref="B201:B202"/>
    <mergeCell ref="C201:C202"/>
    <mergeCell ref="D201:D202"/>
    <mergeCell ref="E201:E202"/>
    <mergeCell ref="A194:E194"/>
    <mergeCell ref="A195:E195"/>
    <mergeCell ref="A180:A181"/>
    <mergeCell ref="B180:B181"/>
    <mergeCell ref="C180:C181"/>
    <mergeCell ref="D180:D181"/>
    <mergeCell ref="A174:E174"/>
    <mergeCell ref="A176:E176"/>
    <mergeCell ref="E180:E181"/>
    <mergeCell ref="A193:E193"/>
    <mergeCell ref="D157:D158"/>
    <mergeCell ref="E157:E158"/>
    <mergeCell ref="A172:E172"/>
    <mergeCell ref="A173:E173"/>
    <mergeCell ref="A151:E151"/>
    <mergeCell ref="A152:E152"/>
    <mergeCell ref="A153:E153"/>
    <mergeCell ref="A177:E177"/>
    <mergeCell ref="A154:E154"/>
    <mergeCell ref="A155:E155"/>
    <mergeCell ref="A156:B156"/>
    <mergeCell ref="A157:A158"/>
    <mergeCell ref="B157:B158"/>
    <mergeCell ref="C157:C158"/>
    <mergeCell ref="A101:E101"/>
    <mergeCell ref="A102:E102"/>
    <mergeCell ref="E106:E107"/>
    <mergeCell ref="A147:E147"/>
    <mergeCell ref="A148:E148"/>
    <mergeCell ref="A149:E149"/>
    <mergeCell ref="A106:A107"/>
    <mergeCell ref="B106:B107"/>
    <mergeCell ref="C106:C107"/>
    <mergeCell ref="D106:D107"/>
    <mergeCell ref="A96:E96"/>
    <mergeCell ref="A97:E97"/>
    <mergeCell ref="C84:C85"/>
    <mergeCell ref="D84:D85"/>
    <mergeCell ref="E84:E85"/>
    <mergeCell ref="B84:B85"/>
    <mergeCell ref="E331:E332"/>
    <mergeCell ref="A73:E73"/>
    <mergeCell ref="A74:E74"/>
    <mergeCell ref="A77:E77"/>
    <mergeCell ref="A103:E103"/>
    <mergeCell ref="A80:E80"/>
    <mergeCell ref="A84:A85"/>
    <mergeCell ref="A105:C105"/>
    <mergeCell ref="A95:E95"/>
    <mergeCell ref="A323:E323"/>
    <mergeCell ref="A33:C33"/>
    <mergeCell ref="A34:A35"/>
    <mergeCell ref="B34:B35"/>
    <mergeCell ref="C34:C35"/>
    <mergeCell ref="A48:E48"/>
    <mergeCell ref="B57:B58"/>
    <mergeCell ref="A57:A58"/>
    <mergeCell ref="C57:C58"/>
    <mergeCell ref="E57:E58"/>
    <mergeCell ref="D57:D58"/>
    <mergeCell ref="E10:E11"/>
    <mergeCell ref="A31:E31"/>
    <mergeCell ref="A10:A11"/>
    <mergeCell ref="B10:B11"/>
    <mergeCell ref="C10:C11"/>
    <mergeCell ref="D10:D11"/>
    <mergeCell ref="A1:E1"/>
    <mergeCell ref="D34:D35"/>
    <mergeCell ref="E34:E35"/>
    <mergeCell ref="A6:E6"/>
    <mergeCell ref="A30:E30"/>
    <mergeCell ref="A25:E25"/>
    <mergeCell ref="A26:E26"/>
    <mergeCell ref="A27:E27"/>
    <mergeCell ref="A2:E2"/>
    <mergeCell ref="A3:E3"/>
    <mergeCell ref="A50:E50"/>
    <mergeCell ref="A81:E81"/>
    <mergeCell ref="A56:C56"/>
    <mergeCell ref="A53:E53"/>
    <mergeCell ref="A49:E49"/>
    <mergeCell ref="A78:E78"/>
    <mergeCell ref="A79:E79"/>
    <mergeCell ref="A54:E54"/>
    <mergeCell ref="A339:E339"/>
    <mergeCell ref="A340:E340"/>
    <mergeCell ref="A341:E341"/>
    <mergeCell ref="A344:E344"/>
    <mergeCell ref="E347:E348"/>
    <mergeCell ref="A7:E7"/>
    <mergeCell ref="A55:E55"/>
    <mergeCell ref="A305:E305"/>
    <mergeCell ref="A313:A314"/>
    <mergeCell ref="A310:E310"/>
    <mergeCell ref="A359:E359"/>
    <mergeCell ref="A347:A348"/>
    <mergeCell ref="B347:B348"/>
    <mergeCell ref="C347:C348"/>
    <mergeCell ref="D347:D348"/>
    <mergeCell ref="A328:E328"/>
    <mergeCell ref="A331:A332"/>
    <mergeCell ref="B331:B332"/>
    <mergeCell ref="C331:C332"/>
    <mergeCell ref="D331:D332"/>
    <mergeCell ref="A367:A368"/>
    <mergeCell ref="B367:B368"/>
    <mergeCell ref="C367:C368"/>
    <mergeCell ref="A426:E426"/>
    <mergeCell ref="A427:E427"/>
    <mergeCell ref="A398:E398"/>
    <mergeCell ref="A399:E399"/>
    <mergeCell ref="A400:E400"/>
    <mergeCell ref="A402:E402"/>
    <mergeCell ref="A405:A406"/>
    <mergeCell ref="A380:E380"/>
    <mergeCell ref="A383:A384"/>
    <mergeCell ref="B383:B384"/>
    <mergeCell ref="C383:C384"/>
    <mergeCell ref="D383:D384"/>
    <mergeCell ref="E383:E384"/>
    <mergeCell ref="A324:E324"/>
    <mergeCell ref="A376:E376"/>
    <mergeCell ref="A377:E377"/>
    <mergeCell ref="A325:E325"/>
    <mergeCell ref="E367:E368"/>
    <mergeCell ref="A360:E360"/>
    <mergeCell ref="A361:E361"/>
    <mergeCell ref="D367:D368"/>
    <mergeCell ref="A375:E375"/>
    <mergeCell ref="A364:E364"/>
    <mergeCell ref="A428:E428"/>
    <mergeCell ref="A430:E430"/>
    <mergeCell ref="A433:A434"/>
    <mergeCell ref="B433:B434"/>
    <mergeCell ref="C433:C434"/>
    <mergeCell ref="D433:D434"/>
    <mergeCell ref="E433:E434"/>
    <mergeCell ref="A440:E440"/>
    <mergeCell ref="A441:E441"/>
    <mergeCell ref="A442:E442"/>
    <mergeCell ref="A445:E445"/>
    <mergeCell ref="A448:A449"/>
    <mergeCell ref="B448:B449"/>
    <mergeCell ref="C448:C449"/>
    <mergeCell ref="D448:D449"/>
    <mergeCell ref="E448:E449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Тихонов</cp:lastModifiedBy>
  <cp:lastPrinted>2018-04-27T05:48:19Z</cp:lastPrinted>
  <dcterms:created xsi:type="dcterms:W3CDTF">2007-03-28T06:50:42Z</dcterms:created>
  <dcterms:modified xsi:type="dcterms:W3CDTF">2018-04-27T05:53:59Z</dcterms:modified>
  <cp:category/>
  <cp:version/>
  <cp:contentType/>
  <cp:contentStatus/>
</cp:coreProperties>
</file>