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<sst xmlns="http://schemas.openxmlformats.org/spreadsheetml/2006/main" count="97" uniqueCount="95">
  <si>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</si>
  <si>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</si>
  <si>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</si>
  <si>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</si>
  <si>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</si>
  <si>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</si>
  <si>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</si>
  <si>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</si>
  <si>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</si>
  <si>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</si>
  <si>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</si>
  <si>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</si>
  <si>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</si>
  <si>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</si>
  <si>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</si>
  <si>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</si>
  <si>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</si>
  <si>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</si>
  <si>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</si>
  <si>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</si>
  <si>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</si>
  <si>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</si>
  <si>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</si>
  <si>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</si>
  <si>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</si>
  <si>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</si>
  <si>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</si>
  <si>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</si>
  <si>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</si>
  <si>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</si>
  <si>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</si>
  <si>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</si>
  <si>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</si>
  <si>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</si>
  <si>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</si>
  <si>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</si>
  <si>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</si>
  <si>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</si>
  <si>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</si>
  <si>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</si>
  <si>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</si>
  <si>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</si>
  <si>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</si>
  <si>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</si>
  <si>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</si>
  <si>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</si>
  <si>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</si>
  <si>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</si>
  <si>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</si>
  <si>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</si>
  <si>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</si>
  <si>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</si>
  <si>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</si>
  <si>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</si>
  <si>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</si>
  <si>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</si>
  <si>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</si>
  <si>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</si>
  <si>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</si>
  <si>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</si>
  <si>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</si>
  <si>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</si>
  <si>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</si>
  <si>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</si>
  <si>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</si>
  <si>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</si>
  <si>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</si>
  <si>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</si>
  <si>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</si>
  <si>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</si>
  <si>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</si>
  <si>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</si>
  <si>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</si>
  <si>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</si>
  <si>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</si>
  <si>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Дефицит (-), профицит (+)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</si>
  <si>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</si>
  <si>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</si>
  <si>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</si>
  <si>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</si>
  <si>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</si>
  <si>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</si>
  <si>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Обеспчение пожарной безопасности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</si>
  <si>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</si>
  <si>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</si>
  <si>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</si>
  <si>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Обеспечение проведение выборов и референтов</t>
  </si>
  <si>
    <t>Доходы от компенсации затрат государства</t>
  </si>
  <si>
    <t>план на 2020 год</t>
  </si>
  <si>
    <t>уточненный план              на 2020 год</t>
  </si>
  <si>
    <t>Налог, взимаемый в связи с применением упрощенной системы налогообложения</t>
  </si>
  <si>
    <t xml:space="preserve">  </t>
  </si>
  <si>
    <t>Остатки на 01.01.2020 г.</t>
  </si>
  <si>
    <t>на 01 апреля  2020 года</t>
  </si>
  <si>
    <t>Налог, взимаемый в связи с применением патентной системы налогообложения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</si>
</sst>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9"/>
  <sheetViews>
    <sheetView tabSelected="1" zoomScalePageLayoutView="0" workbookViewId="0" topLeftCell="A79">
      <selection activeCell="C76" sqref="C76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29" t="s">
        <v>0</v>
      </c>
      <c r="B2" s="29"/>
      <c r="C2" s="29"/>
      <c r="D2" s="29"/>
      <c r="E2" s="29"/>
    </row>
    <row r="3" spans="1:5" ht="15">
      <c r="A3" s="29" t="s">
        <v>1</v>
      </c>
      <c r="B3" s="29"/>
      <c r="C3" s="29"/>
      <c r="D3" s="29"/>
      <c r="E3" s="29"/>
    </row>
    <row r="4" spans="1:5" ht="15">
      <c r="A4" s="29" t="s">
        <v>93</v>
      </c>
      <c r="B4" s="30"/>
      <c r="C4" s="30"/>
      <c r="D4" s="30"/>
      <c r="E4" s="30"/>
    </row>
    <row r="5" spans="1:5" ht="15">
      <c r="A5" s="1" t="s">
        <v>80</v>
      </c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88</v>
      </c>
      <c r="C7" s="4" t="s">
        <v>89</v>
      </c>
      <c r="D7" s="4" t="s">
        <v>3</v>
      </c>
      <c r="E7" s="4" t="s">
        <v>4</v>
      </c>
    </row>
    <row r="8" spans="1:5" ht="21.7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B10+B11+B12+B17+B19+B20+B26+B27+B29+B30+B31+B28</f>
        <v>112735</v>
      </c>
      <c r="C9" s="18">
        <f>C10+C11+C12+C17+C19+C20+C26+C27+C29+C30+C31+C28</f>
        <v>112735</v>
      </c>
      <c r="D9" s="18">
        <f>D10+D11+D12+D17+D19+D20+D26+D27+D29+D30+D31+D28</f>
        <v>25621</v>
      </c>
      <c r="E9" s="19">
        <f>D9/C9*100</f>
        <v>22.7267485696545</v>
      </c>
    </row>
    <row r="10" spans="1:5" ht="12.75">
      <c r="A10" s="8" t="s">
        <v>7</v>
      </c>
      <c r="B10" s="20">
        <v>11638</v>
      </c>
      <c r="C10" s="20">
        <v>11638</v>
      </c>
      <c r="D10" s="20">
        <v>3782</v>
      </c>
      <c r="E10" s="20">
        <f aca="true" t="shared" si="0" ref="E10:E77">D10/C10*100</f>
        <v>32.49699261041416</v>
      </c>
    </row>
    <row r="11" spans="1:5" ht="26.25">
      <c r="A11" s="8" t="s">
        <v>8</v>
      </c>
      <c r="B11" s="20">
        <v>76996</v>
      </c>
      <c r="C11" s="20">
        <v>76996</v>
      </c>
      <c r="D11" s="20">
        <v>16183</v>
      </c>
      <c r="E11" s="20">
        <f t="shared" si="0"/>
        <v>21.01797495973817</v>
      </c>
    </row>
    <row r="12" spans="1:5" ht="12.75">
      <c r="A12" s="9" t="s">
        <v>9</v>
      </c>
      <c r="B12" s="21">
        <f>B14+B15+B16+B13</f>
        <v>4646</v>
      </c>
      <c r="C12" s="21">
        <f>C14+C15+C16+C13</f>
        <v>4646</v>
      </c>
      <c r="D12" s="21">
        <f>D14+D15+D16+D13</f>
        <v>765</v>
      </c>
      <c r="E12" s="21">
        <f t="shared" si="0"/>
        <v>16.465777012483855</v>
      </c>
    </row>
    <row r="13" spans="1:5" ht="39">
      <c r="A13" s="28" t="s">
        <v>90</v>
      </c>
      <c r="B13" s="21">
        <v>2555</v>
      </c>
      <c r="C13" s="21">
        <v>2555</v>
      </c>
      <c r="D13" s="21">
        <v>275</v>
      </c>
      <c r="E13" s="20">
        <f t="shared" si="0"/>
        <v>10.76320939334638</v>
      </c>
    </row>
    <row r="14" spans="1:5" ht="39">
      <c r="A14" s="8" t="s">
        <v>10</v>
      </c>
      <c r="B14" s="20">
        <v>1700</v>
      </c>
      <c r="C14" s="20">
        <v>1700</v>
      </c>
      <c r="D14" s="20">
        <v>472</v>
      </c>
      <c r="E14" s="20">
        <f t="shared" si="0"/>
        <v>27.764705882352942</v>
      </c>
    </row>
    <row r="15" spans="1:5" ht="26.25">
      <c r="A15" s="8" t="s">
        <v>11</v>
      </c>
      <c r="B15" s="20">
        <v>391</v>
      </c>
      <c r="C15" s="20">
        <v>391</v>
      </c>
      <c r="D15" s="20">
        <v>9</v>
      </c>
      <c r="E15" s="20">
        <f t="shared" si="0"/>
        <v>2.3017902813299234</v>
      </c>
    </row>
    <row r="16" spans="1:5" ht="39">
      <c r="A16" s="8" t="s">
        <v>94</v>
      </c>
      <c r="B16" s="20">
        <v>0</v>
      </c>
      <c r="C16" s="20"/>
      <c r="D16" s="20">
        <v>9</v>
      </c>
      <c r="E16" s="20"/>
    </row>
    <row r="17" spans="1:5" ht="12.75">
      <c r="A17" s="9" t="s">
        <v>12</v>
      </c>
      <c r="B17" s="21">
        <f>B18</f>
        <v>0</v>
      </c>
      <c r="C17" s="21">
        <f>C18</f>
        <v>0</v>
      </c>
      <c r="D17" s="21">
        <v>1</v>
      </c>
      <c r="E17" s="20"/>
    </row>
    <row r="18" spans="1:5" ht="52.5">
      <c r="A18" s="8" t="s">
        <v>13</v>
      </c>
      <c r="B18" s="20">
        <v>0</v>
      </c>
      <c r="C18" s="20">
        <v>0</v>
      </c>
      <c r="D18" s="20">
        <v>1</v>
      </c>
      <c r="E18" s="20"/>
    </row>
    <row r="19" spans="1:5" ht="26.25">
      <c r="A19" s="8" t="s">
        <v>14</v>
      </c>
      <c r="B19" s="20"/>
      <c r="C19" s="20"/>
      <c r="D19" s="20"/>
      <c r="E19" s="20"/>
    </row>
    <row r="20" spans="1:5" ht="51" customHeight="1">
      <c r="A20" s="9" t="s">
        <v>15</v>
      </c>
      <c r="B20" s="21">
        <f>B22+B23+B21+B25+B24</f>
        <v>13667</v>
      </c>
      <c r="C20" s="21">
        <f>C22+C23+C21+C25+C24</f>
        <v>13667</v>
      </c>
      <c r="D20" s="21">
        <f>D22+D23+D21+D25+D24</f>
        <v>3100</v>
      </c>
      <c r="E20" s="21">
        <f t="shared" si="0"/>
        <v>22.68237360064389</v>
      </c>
    </row>
    <row r="21" spans="1:5" ht="43.5" customHeight="1">
      <c r="A21" s="10" t="s">
        <v>16</v>
      </c>
      <c r="B21" s="21"/>
      <c r="C21" s="21"/>
      <c r="D21" s="21"/>
      <c r="E21" s="21"/>
    </row>
    <row r="22" spans="1:5" ht="132">
      <c r="A22" s="11" t="s">
        <v>17</v>
      </c>
      <c r="B22" s="20">
        <v>12800</v>
      </c>
      <c r="C22" s="20">
        <v>12800</v>
      </c>
      <c r="D22" s="20">
        <v>2689</v>
      </c>
      <c r="E22" s="20">
        <f t="shared" si="0"/>
        <v>21.0078125</v>
      </c>
    </row>
    <row r="23" spans="1:5" ht="148.5" customHeight="1">
      <c r="A23" s="11" t="s">
        <v>18</v>
      </c>
      <c r="B23" s="20">
        <v>710</v>
      </c>
      <c r="C23" s="20">
        <v>710</v>
      </c>
      <c r="D23" s="22">
        <v>398</v>
      </c>
      <c r="E23" s="20">
        <f t="shared" si="0"/>
        <v>56.056338028169016</v>
      </c>
    </row>
    <row r="24" spans="1:5" ht="92.25">
      <c r="A24" s="11" t="s">
        <v>85</v>
      </c>
      <c r="B24" s="20">
        <v>0</v>
      </c>
      <c r="C24" s="20">
        <v>0</v>
      </c>
      <c r="D24" s="22">
        <v>0</v>
      </c>
      <c r="E24" s="20"/>
    </row>
    <row r="25" spans="1:5" ht="52.5">
      <c r="A25" s="11" t="s">
        <v>19</v>
      </c>
      <c r="B25" s="20">
        <v>157</v>
      </c>
      <c r="C25" s="20">
        <v>157</v>
      </c>
      <c r="D25" s="22">
        <v>13</v>
      </c>
      <c r="E25" s="20">
        <f t="shared" si="0"/>
        <v>8.280254777070063</v>
      </c>
    </row>
    <row r="26" spans="1:5" ht="26.25">
      <c r="A26" s="8" t="s">
        <v>20</v>
      </c>
      <c r="B26" s="20">
        <v>1724</v>
      </c>
      <c r="C26" s="20">
        <v>1724</v>
      </c>
      <c r="D26" s="20">
        <v>690</v>
      </c>
      <c r="E26" s="20">
        <f t="shared" si="0"/>
        <v>40.023201856148496</v>
      </c>
    </row>
    <row r="27" spans="1:5" ht="39">
      <c r="A27" s="8" t="s">
        <v>21</v>
      </c>
      <c r="B27" s="20">
        <v>882</v>
      </c>
      <c r="C27" s="20">
        <v>882</v>
      </c>
      <c r="D27" s="20">
        <v>212</v>
      </c>
      <c r="E27" s="20">
        <f t="shared" si="0"/>
        <v>24.03628117913832</v>
      </c>
    </row>
    <row r="28" spans="1:5" ht="26.25">
      <c r="A28" s="8" t="s">
        <v>87</v>
      </c>
      <c r="B28" s="20">
        <v>1570</v>
      </c>
      <c r="C28" s="20">
        <v>1570</v>
      </c>
      <c r="D28" s="20">
        <v>321</v>
      </c>
      <c r="E28" s="20">
        <f t="shared" si="0"/>
        <v>20.445859872611464</v>
      </c>
    </row>
    <row r="29" spans="1:5" ht="39">
      <c r="A29" s="8" t="s">
        <v>22</v>
      </c>
      <c r="B29" s="20">
        <v>625</v>
      </c>
      <c r="C29" s="20">
        <v>625</v>
      </c>
      <c r="D29" s="20">
        <v>119</v>
      </c>
      <c r="E29" s="20">
        <f t="shared" si="0"/>
        <v>19.040000000000003</v>
      </c>
    </row>
    <row r="30" spans="1:5" ht="26.25">
      <c r="A30" s="8" t="s">
        <v>23</v>
      </c>
      <c r="B30" s="20">
        <v>987</v>
      </c>
      <c r="C30" s="20">
        <v>987</v>
      </c>
      <c r="D30" s="20">
        <v>464</v>
      </c>
      <c r="E30" s="20">
        <f t="shared" si="0"/>
        <v>47.01114488348531</v>
      </c>
    </row>
    <row r="31" spans="1:5" ht="12.75">
      <c r="A31" s="8" t="s">
        <v>24</v>
      </c>
      <c r="B31" s="20">
        <v>0</v>
      </c>
      <c r="C31" s="20">
        <v>0</v>
      </c>
      <c r="D31" s="20">
        <v>-16</v>
      </c>
      <c r="E31" s="20" t="s">
        <v>91</v>
      </c>
    </row>
    <row r="32" spans="1:5" ht="26.25">
      <c r="A32" s="12" t="s">
        <v>25</v>
      </c>
      <c r="B32" s="19">
        <f>B33</f>
        <v>882562</v>
      </c>
      <c r="C32" s="19">
        <f>C33+C39+C40+C38</f>
        <v>933363</v>
      </c>
      <c r="D32" s="19">
        <f>D33+D39+D40+D38</f>
        <v>192949</v>
      </c>
      <c r="E32" s="19">
        <f t="shared" si="0"/>
        <v>20.672450054266132</v>
      </c>
    </row>
    <row r="33" spans="1:5" ht="52.5">
      <c r="A33" s="9" t="s">
        <v>26</v>
      </c>
      <c r="B33" s="21">
        <f>B34+B35+B36+B37</f>
        <v>882562</v>
      </c>
      <c r="C33" s="21">
        <f>C34+C35+C36+C37</f>
        <v>933363</v>
      </c>
      <c r="D33" s="21">
        <f>D34+D35+D36+D37</f>
        <v>192883</v>
      </c>
      <c r="E33" s="21">
        <f t="shared" si="0"/>
        <v>20.66537885045797</v>
      </c>
    </row>
    <row r="34" spans="1:5" ht="26.25">
      <c r="A34" s="8" t="s">
        <v>27</v>
      </c>
      <c r="B34" s="20">
        <v>439545</v>
      </c>
      <c r="C34" s="20">
        <v>439545</v>
      </c>
      <c r="D34" s="20">
        <v>109944</v>
      </c>
      <c r="E34" s="20">
        <f t="shared" si="0"/>
        <v>25.01313858649285</v>
      </c>
    </row>
    <row r="35" spans="1:5" ht="12.75">
      <c r="A35" s="8" t="s">
        <v>28</v>
      </c>
      <c r="B35" s="20">
        <v>30322</v>
      </c>
      <c r="C35" s="20">
        <v>79812</v>
      </c>
      <c r="D35" s="20">
        <v>6208</v>
      </c>
      <c r="E35" s="20">
        <f t="shared" si="0"/>
        <v>7.778278955545533</v>
      </c>
    </row>
    <row r="36" spans="1:5" ht="12.75">
      <c r="A36" s="8" t="s">
        <v>29</v>
      </c>
      <c r="B36" s="20">
        <v>407575</v>
      </c>
      <c r="C36" s="20">
        <v>408532</v>
      </c>
      <c r="D36" s="20">
        <v>75602</v>
      </c>
      <c r="E36" s="20">
        <f t="shared" si="0"/>
        <v>18.505771885678477</v>
      </c>
    </row>
    <row r="37" spans="1:5" ht="26.25">
      <c r="A37" s="8" t="s">
        <v>30</v>
      </c>
      <c r="B37" s="20">
        <v>5120</v>
      </c>
      <c r="C37" s="20">
        <v>5474</v>
      </c>
      <c r="D37" s="20">
        <v>1129</v>
      </c>
      <c r="E37" s="20">
        <f t="shared" si="0"/>
        <v>20.62477164778955</v>
      </c>
    </row>
    <row r="38" spans="1:5" ht="26.25">
      <c r="A38" s="8" t="s">
        <v>31</v>
      </c>
      <c r="B38" s="20"/>
      <c r="C38" s="20">
        <v>0</v>
      </c>
      <c r="D38" s="20">
        <v>0</v>
      </c>
      <c r="E38" s="20"/>
    </row>
    <row r="39" spans="1:5" ht="66" customHeight="1">
      <c r="A39" s="8" t="s">
        <v>32</v>
      </c>
      <c r="B39" s="19"/>
      <c r="C39" s="23">
        <v>0</v>
      </c>
      <c r="D39" s="20">
        <v>80</v>
      </c>
      <c r="E39" s="20"/>
    </row>
    <row r="40" spans="1:5" ht="26.25">
      <c r="A40" s="8" t="s">
        <v>33</v>
      </c>
      <c r="B40" s="18"/>
      <c r="C40" s="20">
        <v>0</v>
      </c>
      <c r="D40" s="20">
        <v>-14</v>
      </c>
      <c r="E40" s="20"/>
    </row>
    <row r="41" spans="1:7" ht="12.75">
      <c r="A41" s="12" t="s">
        <v>34</v>
      </c>
      <c r="B41" s="19">
        <f>B32+B9</f>
        <v>995297</v>
      </c>
      <c r="C41" s="19">
        <f>C32+C9</f>
        <v>1046098</v>
      </c>
      <c r="D41" s="19">
        <f>D32+D9</f>
        <v>218570</v>
      </c>
      <c r="E41" s="19">
        <f t="shared" si="0"/>
        <v>20.89383595036029</v>
      </c>
      <c r="G41" s="17"/>
    </row>
    <row r="42" spans="1:7" ht="18" customHeight="1">
      <c r="A42" s="15" t="s">
        <v>35</v>
      </c>
      <c r="B42" s="24"/>
      <c r="C42" s="25"/>
      <c r="D42" s="25"/>
      <c r="E42" s="24"/>
      <c r="G42" s="17"/>
    </row>
    <row r="43" spans="1:5" ht="26.25">
      <c r="A43" s="9" t="s">
        <v>36</v>
      </c>
      <c r="B43" s="21">
        <f>B44+B45+B46+B48+B50+B51+B47+B49</f>
        <v>70592</v>
      </c>
      <c r="C43" s="21">
        <f>C44+C45+C46+C48+C50+C51+C47+C49</f>
        <v>65521</v>
      </c>
      <c r="D43" s="21">
        <f>D44+D45+D46+D48+D50+D51+D47+D49</f>
        <v>11484</v>
      </c>
      <c r="E43" s="21">
        <f t="shared" si="0"/>
        <v>17.52720501823843</v>
      </c>
    </row>
    <row r="44" spans="1:5" ht="52.5">
      <c r="A44" s="8" t="s">
        <v>37</v>
      </c>
      <c r="B44" s="20">
        <v>1535</v>
      </c>
      <c r="C44" s="20">
        <v>1576</v>
      </c>
      <c r="D44" s="20">
        <v>417</v>
      </c>
      <c r="E44" s="20">
        <f t="shared" si="0"/>
        <v>26.45939086294416</v>
      </c>
    </row>
    <row r="45" spans="1:5" ht="78.75">
      <c r="A45" s="13" t="s">
        <v>38</v>
      </c>
      <c r="B45" s="20">
        <v>2213</v>
      </c>
      <c r="C45" s="20">
        <v>2213</v>
      </c>
      <c r="D45" s="20">
        <v>402</v>
      </c>
      <c r="E45" s="20">
        <f t="shared" si="0"/>
        <v>18.165386353366472</v>
      </c>
    </row>
    <row r="46" spans="1:5" ht="105">
      <c r="A46" s="8" t="s">
        <v>39</v>
      </c>
      <c r="B46" s="20">
        <v>43734</v>
      </c>
      <c r="C46" s="20">
        <v>44041</v>
      </c>
      <c r="D46" s="20">
        <v>7841</v>
      </c>
      <c r="E46" s="20">
        <f t="shared" si="0"/>
        <v>17.80386458073159</v>
      </c>
    </row>
    <row r="47" spans="1:5" ht="12.75">
      <c r="A47" s="8" t="s">
        <v>84</v>
      </c>
      <c r="B47" s="20">
        <v>11</v>
      </c>
      <c r="C47" s="20">
        <v>9</v>
      </c>
      <c r="D47" s="20"/>
      <c r="E47" s="20">
        <f t="shared" si="0"/>
        <v>0</v>
      </c>
    </row>
    <row r="48" spans="1:5" ht="66">
      <c r="A48" s="8" t="s">
        <v>40</v>
      </c>
      <c r="B48" s="20">
        <v>9110</v>
      </c>
      <c r="C48" s="20">
        <v>9110</v>
      </c>
      <c r="D48" s="20">
        <v>1696</v>
      </c>
      <c r="E48" s="20">
        <f t="shared" si="0"/>
        <v>18.61690450054885</v>
      </c>
    </row>
    <row r="49" spans="1:5" ht="26.25">
      <c r="A49" s="8" t="s">
        <v>86</v>
      </c>
      <c r="B49" s="20">
        <v>3000</v>
      </c>
      <c r="C49" s="20">
        <v>3000</v>
      </c>
      <c r="D49" s="20">
        <v>0</v>
      </c>
      <c r="E49" s="20">
        <f t="shared" si="0"/>
        <v>0</v>
      </c>
    </row>
    <row r="50" spans="1:5" ht="12.75">
      <c r="A50" s="8" t="s">
        <v>41</v>
      </c>
      <c r="B50" s="20">
        <v>140</v>
      </c>
      <c r="C50" s="20">
        <v>140</v>
      </c>
      <c r="D50" s="20">
        <v>0</v>
      </c>
      <c r="E50" s="20">
        <f t="shared" si="0"/>
        <v>0</v>
      </c>
    </row>
    <row r="51" spans="1:5" ht="26.25">
      <c r="A51" s="8" t="s">
        <v>42</v>
      </c>
      <c r="B51" s="20">
        <v>10849</v>
      </c>
      <c r="C51" s="20">
        <v>5432</v>
      </c>
      <c r="D51" s="20">
        <v>1128</v>
      </c>
      <c r="E51" s="20">
        <f t="shared" si="0"/>
        <v>20.765832106038292</v>
      </c>
    </row>
    <row r="52" spans="1:5" ht="12.75">
      <c r="A52" s="9" t="s">
        <v>43</v>
      </c>
      <c r="B52" s="21">
        <f>B53</f>
        <v>2483</v>
      </c>
      <c r="C52" s="21">
        <f>C53</f>
        <v>2720</v>
      </c>
      <c r="D52" s="21">
        <f>D53</f>
        <v>621</v>
      </c>
      <c r="E52" s="21">
        <f t="shared" si="0"/>
        <v>22.830882352941178</v>
      </c>
    </row>
    <row r="53" spans="1:5" ht="26.25">
      <c r="A53" s="8" t="s">
        <v>44</v>
      </c>
      <c r="B53" s="21">
        <v>2483</v>
      </c>
      <c r="C53" s="21">
        <v>2720</v>
      </c>
      <c r="D53" s="21">
        <v>621</v>
      </c>
      <c r="E53" s="20">
        <f t="shared" si="0"/>
        <v>22.830882352941178</v>
      </c>
    </row>
    <row r="54" spans="1:5" s="13" customFormat="1" ht="39">
      <c r="A54" s="9" t="s">
        <v>81</v>
      </c>
      <c r="B54" s="26">
        <f>B55</f>
        <v>1311</v>
      </c>
      <c r="C54" s="26">
        <f>C55</f>
        <v>1311</v>
      </c>
      <c r="D54" s="26">
        <f>D55</f>
        <v>0</v>
      </c>
      <c r="E54" s="20">
        <f t="shared" si="0"/>
        <v>0</v>
      </c>
    </row>
    <row r="55" spans="1:5" ht="26.25">
      <c r="A55" s="8" t="s">
        <v>82</v>
      </c>
      <c r="B55" s="21">
        <v>1311</v>
      </c>
      <c r="C55" s="21">
        <v>1311</v>
      </c>
      <c r="D55" s="21"/>
      <c r="E55" s="20">
        <f t="shared" si="0"/>
        <v>0</v>
      </c>
    </row>
    <row r="56" spans="1:5" ht="12.75">
      <c r="A56" s="9" t="s">
        <v>45</v>
      </c>
      <c r="B56" s="21">
        <f>B57+B58+B59+B60+B61</f>
        <v>35113</v>
      </c>
      <c r="C56" s="21">
        <f>C57+C58+C59+C60+C61</f>
        <v>35403</v>
      </c>
      <c r="D56" s="21">
        <f>D57+D58+D59+D60+D61</f>
        <v>3239</v>
      </c>
      <c r="E56" s="20">
        <f t="shared" si="0"/>
        <v>9.148942180041239</v>
      </c>
    </row>
    <row r="57" spans="1:5" ht="26.25">
      <c r="A57" s="8" t="s">
        <v>46</v>
      </c>
      <c r="B57" s="20">
        <v>4374</v>
      </c>
      <c r="C57" s="20">
        <v>4374</v>
      </c>
      <c r="D57" s="20">
        <v>890</v>
      </c>
      <c r="E57" s="20">
        <f t="shared" si="0"/>
        <v>20.34750800182899</v>
      </c>
    </row>
    <row r="58" spans="1:5" ht="12.75">
      <c r="A58" s="8" t="s">
        <v>47</v>
      </c>
      <c r="B58" s="20">
        <v>640</v>
      </c>
      <c r="C58" s="20">
        <v>640</v>
      </c>
      <c r="D58" s="20">
        <v>0</v>
      </c>
      <c r="E58" s="20">
        <f t="shared" si="0"/>
        <v>0</v>
      </c>
    </row>
    <row r="59" spans="1:5" ht="12.75">
      <c r="A59" s="8" t="s">
        <v>48</v>
      </c>
      <c r="B59" s="20">
        <v>14604</v>
      </c>
      <c r="C59" s="20">
        <v>14603</v>
      </c>
      <c r="D59" s="20">
        <v>2349</v>
      </c>
      <c r="E59" s="20">
        <f t="shared" si="0"/>
        <v>16.085735807710744</v>
      </c>
    </row>
    <row r="60" spans="1:5" ht="26.25">
      <c r="A60" s="8" t="s">
        <v>49</v>
      </c>
      <c r="B60" s="20">
        <v>14593</v>
      </c>
      <c r="C60" s="20">
        <v>14884</v>
      </c>
      <c r="D60" s="20">
        <v>0</v>
      </c>
      <c r="E60" s="20">
        <f t="shared" si="0"/>
        <v>0</v>
      </c>
    </row>
    <row r="61" spans="1:5" ht="26.25">
      <c r="A61" s="8" t="s">
        <v>50</v>
      </c>
      <c r="B61" s="20">
        <v>902</v>
      </c>
      <c r="C61" s="20">
        <v>902</v>
      </c>
      <c r="D61" s="20">
        <v>0</v>
      </c>
      <c r="E61" s="20">
        <f t="shared" si="0"/>
        <v>0</v>
      </c>
    </row>
    <row r="62" spans="1:5" ht="26.25">
      <c r="A62" s="9" t="s">
        <v>51</v>
      </c>
      <c r="B62" s="21">
        <f>B63+B64+B65+B66</f>
        <v>21648</v>
      </c>
      <c r="C62" s="21">
        <f>C63+C64+C65+C66</f>
        <v>71304</v>
      </c>
      <c r="D62" s="21">
        <f>D63+D64+D65+D66</f>
        <v>9388</v>
      </c>
      <c r="E62" s="21">
        <f t="shared" si="0"/>
        <v>13.166161786155053</v>
      </c>
    </row>
    <row r="63" spans="1:5" ht="12.75">
      <c r="A63" s="8" t="s">
        <v>52</v>
      </c>
      <c r="B63" s="20">
        <v>5100</v>
      </c>
      <c r="C63" s="20">
        <v>5100</v>
      </c>
      <c r="D63" s="20">
        <v>51</v>
      </c>
      <c r="E63" s="20">
        <f t="shared" si="0"/>
        <v>1</v>
      </c>
    </row>
    <row r="64" spans="1:5" ht="12.75">
      <c r="A64" s="8" t="s">
        <v>53</v>
      </c>
      <c r="B64" s="20">
        <v>12906</v>
      </c>
      <c r="C64" s="20">
        <v>21569</v>
      </c>
      <c r="D64" s="20">
        <v>8664</v>
      </c>
      <c r="E64" s="20">
        <f t="shared" si="0"/>
        <v>40.168760721405725</v>
      </c>
    </row>
    <row r="65" spans="1:5" ht="12.75">
      <c r="A65" s="8" t="s">
        <v>54</v>
      </c>
      <c r="B65" s="20">
        <v>85</v>
      </c>
      <c r="C65" s="20">
        <v>41078</v>
      </c>
      <c r="D65" s="20">
        <v>0</v>
      </c>
      <c r="E65" s="20">
        <f t="shared" si="0"/>
        <v>0</v>
      </c>
    </row>
    <row r="66" spans="1:5" ht="39">
      <c r="A66" s="8" t="s">
        <v>55</v>
      </c>
      <c r="B66" s="20">
        <v>3557</v>
      </c>
      <c r="C66" s="20">
        <v>3557</v>
      </c>
      <c r="D66" s="20">
        <v>673</v>
      </c>
      <c r="E66" s="20">
        <f t="shared" si="0"/>
        <v>18.920438571830196</v>
      </c>
    </row>
    <row r="67" spans="1:5" ht="12.75">
      <c r="A67" s="9" t="s">
        <v>56</v>
      </c>
      <c r="B67" s="21">
        <f>B68+B69+B71+B72+B70</f>
        <v>615146</v>
      </c>
      <c r="C67" s="21">
        <f>C68+C69+C71+C72+C70</f>
        <v>619309</v>
      </c>
      <c r="D67" s="21">
        <f>D68+D69+D71+D72+D70</f>
        <v>116991</v>
      </c>
      <c r="E67" s="21">
        <f t="shared" si="0"/>
        <v>18.890569973954843</v>
      </c>
    </row>
    <row r="68" spans="1:5" ht="12.75">
      <c r="A68" s="8" t="s">
        <v>57</v>
      </c>
      <c r="B68" s="27">
        <v>170763</v>
      </c>
      <c r="C68" s="20">
        <v>174262</v>
      </c>
      <c r="D68" s="20">
        <v>30401</v>
      </c>
      <c r="E68" s="20">
        <f t="shared" si="0"/>
        <v>17.445570462866257</v>
      </c>
    </row>
    <row r="69" spans="1:5" ht="12.75">
      <c r="A69" s="8" t="s">
        <v>58</v>
      </c>
      <c r="B69" s="27">
        <v>383694</v>
      </c>
      <c r="C69" s="20">
        <v>384077</v>
      </c>
      <c r="D69" s="20">
        <v>74709</v>
      </c>
      <c r="E69" s="20">
        <f t="shared" si="0"/>
        <v>19.451568305313778</v>
      </c>
    </row>
    <row r="70" spans="1:5" ht="12.75">
      <c r="A70" s="8" t="s">
        <v>83</v>
      </c>
      <c r="B70" s="27">
        <v>33620</v>
      </c>
      <c r="C70" s="20">
        <v>33884</v>
      </c>
      <c r="D70" s="20">
        <v>6633</v>
      </c>
      <c r="E70" s="20">
        <f t="shared" si="0"/>
        <v>19.575610907803092</v>
      </c>
    </row>
    <row r="71" spans="1:5" ht="26.25">
      <c r="A71" s="8" t="s">
        <v>59</v>
      </c>
      <c r="B71" s="20">
        <v>8067</v>
      </c>
      <c r="C71" s="20">
        <v>8067</v>
      </c>
      <c r="D71" s="20">
        <v>853</v>
      </c>
      <c r="E71" s="20">
        <f t="shared" si="0"/>
        <v>10.57394322548655</v>
      </c>
    </row>
    <row r="72" spans="1:5" ht="26.25">
      <c r="A72" s="8" t="s">
        <v>60</v>
      </c>
      <c r="B72" s="27">
        <v>19002</v>
      </c>
      <c r="C72" s="20">
        <v>19019</v>
      </c>
      <c r="D72" s="20">
        <v>4395</v>
      </c>
      <c r="E72" s="20">
        <f t="shared" si="0"/>
        <v>23.10847047689153</v>
      </c>
    </row>
    <row r="73" spans="1:5" ht="18" customHeight="1">
      <c r="A73" s="9" t="s">
        <v>61</v>
      </c>
      <c r="B73" s="21">
        <f>B74+B75</f>
        <v>145107</v>
      </c>
      <c r="C73" s="21">
        <f>C74+C75</f>
        <v>152338</v>
      </c>
      <c r="D73" s="21">
        <f>D74+D75</f>
        <v>34630</v>
      </c>
      <c r="E73" s="21">
        <f t="shared" si="0"/>
        <v>22.732345179797555</v>
      </c>
    </row>
    <row r="74" spans="1:5" ht="12.75">
      <c r="A74" s="8" t="s">
        <v>62</v>
      </c>
      <c r="B74" s="20">
        <v>116834</v>
      </c>
      <c r="C74" s="20">
        <v>124066</v>
      </c>
      <c r="D74" s="20">
        <v>29165</v>
      </c>
      <c r="E74" s="20">
        <f t="shared" si="0"/>
        <v>23.50764915448229</v>
      </c>
    </row>
    <row r="75" spans="1:5" ht="26.25">
      <c r="A75" s="8" t="s">
        <v>63</v>
      </c>
      <c r="B75" s="20">
        <v>28273</v>
      </c>
      <c r="C75" s="20">
        <v>28272</v>
      </c>
      <c r="D75" s="20">
        <v>5465</v>
      </c>
      <c r="E75" s="20">
        <f t="shared" si="0"/>
        <v>19.3300792303339</v>
      </c>
    </row>
    <row r="76" spans="1:5" ht="12.75">
      <c r="A76" s="14" t="s">
        <v>64</v>
      </c>
      <c r="B76" s="21">
        <f>B77+B78+B79+B80+B81</f>
        <v>20343</v>
      </c>
      <c r="C76" s="21">
        <f>C77+C78+C79+C80+C81</f>
        <v>17628</v>
      </c>
      <c r="D76" s="21">
        <f>D77+D78+D79+D80+D81</f>
        <v>4186</v>
      </c>
      <c r="E76" s="21">
        <f t="shared" si="0"/>
        <v>23.74631268436578</v>
      </c>
    </row>
    <row r="77" spans="1:5" ht="12.75">
      <c r="A77" s="8" t="s">
        <v>65</v>
      </c>
      <c r="B77" s="27">
        <v>686</v>
      </c>
      <c r="C77" s="20">
        <v>686</v>
      </c>
      <c r="D77" s="20">
        <v>108</v>
      </c>
      <c r="E77" s="20">
        <f t="shared" si="0"/>
        <v>15.743440233236154</v>
      </c>
    </row>
    <row r="78" spans="1:5" ht="26.25">
      <c r="A78" s="8" t="s">
        <v>66</v>
      </c>
      <c r="B78" s="20"/>
      <c r="C78" s="20"/>
      <c r="D78" s="20">
        <v>0</v>
      </c>
      <c r="E78" s="20"/>
    </row>
    <row r="79" spans="1:5" ht="26.25">
      <c r="A79" s="8" t="s">
        <v>67</v>
      </c>
      <c r="B79" s="20">
        <v>14808</v>
      </c>
      <c r="C79" s="20">
        <v>15072</v>
      </c>
      <c r="D79" s="20">
        <v>3916</v>
      </c>
      <c r="E79" s="20">
        <f aca="true" t="shared" si="1" ref="E79:E86">D79/C79*100</f>
        <v>25.98195329087049</v>
      </c>
    </row>
    <row r="80" spans="1:5" ht="12.75">
      <c r="A80" s="13" t="s">
        <v>68</v>
      </c>
      <c r="B80" s="27">
        <v>4849</v>
      </c>
      <c r="C80" s="20">
        <v>1515</v>
      </c>
      <c r="D80" s="20">
        <v>150</v>
      </c>
      <c r="E80" s="20">
        <f t="shared" si="1"/>
        <v>9.900990099009901</v>
      </c>
    </row>
    <row r="81" spans="1:5" ht="26.25">
      <c r="A81" s="8" t="s">
        <v>69</v>
      </c>
      <c r="B81" s="20"/>
      <c r="C81" s="20">
        <v>355</v>
      </c>
      <c r="D81" s="20">
        <v>12</v>
      </c>
      <c r="E81" s="20">
        <f t="shared" si="1"/>
        <v>3.3802816901408446</v>
      </c>
    </row>
    <row r="82" spans="1:5" ht="12.75">
      <c r="A82" s="14" t="s">
        <v>70</v>
      </c>
      <c r="B82" s="21">
        <f>B83</f>
        <v>860</v>
      </c>
      <c r="C82" s="21">
        <f>C83</f>
        <v>860</v>
      </c>
      <c r="D82" s="21">
        <f>D83</f>
        <v>88</v>
      </c>
      <c r="E82" s="21">
        <f>E83</f>
        <v>10.232558139534884</v>
      </c>
    </row>
    <row r="83" spans="1:5" ht="12.75">
      <c r="A83" s="8" t="s">
        <v>71</v>
      </c>
      <c r="B83" s="20">
        <v>860</v>
      </c>
      <c r="C83" s="20">
        <v>860</v>
      </c>
      <c r="D83" s="20">
        <v>88</v>
      </c>
      <c r="E83" s="20">
        <f t="shared" si="1"/>
        <v>10.232558139534884</v>
      </c>
    </row>
    <row r="84" spans="1:5" ht="39">
      <c r="A84" s="9" t="s">
        <v>72</v>
      </c>
      <c r="B84" s="21">
        <v>250</v>
      </c>
      <c r="C84" s="21">
        <v>250</v>
      </c>
      <c r="D84" s="21"/>
      <c r="E84" s="21">
        <f t="shared" si="1"/>
        <v>0</v>
      </c>
    </row>
    <row r="85" spans="1:5" ht="68.25" customHeight="1">
      <c r="A85" s="9" t="s">
        <v>73</v>
      </c>
      <c r="B85" s="21">
        <v>83961</v>
      </c>
      <c r="C85" s="21">
        <v>83961</v>
      </c>
      <c r="D85" s="21">
        <v>16607</v>
      </c>
      <c r="E85" s="20">
        <f t="shared" si="1"/>
        <v>19.779421398030035</v>
      </c>
    </row>
    <row r="86" spans="1:5" ht="12.75">
      <c r="A86" s="12" t="s">
        <v>74</v>
      </c>
      <c r="B86" s="19">
        <f>B43+B52+B56+B62+B67+B73+B76+B82+B84+B85+B54</f>
        <v>996814</v>
      </c>
      <c r="C86" s="19">
        <f>C43+C52+C56+C62+C67+C73+C76+C82+C84+C85+C54</f>
        <v>1050605</v>
      </c>
      <c r="D86" s="19">
        <f>D43+D52+D56+D62+D67+D73+D76+D82+D84+D85+D54</f>
        <v>197234</v>
      </c>
      <c r="E86" s="19">
        <f t="shared" si="1"/>
        <v>18.77337343720999</v>
      </c>
    </row>
    <row r="87" spans="1:5" ht="12.75">
      <c r="A87" s="8" t="s">
        <v>75</v>
      </c>
      <c r="B87" s="20">
        <f>B41-B86</f>
        <v>-1517</v>
      </c>
      <c r="C87" s="20">
        <f>C41-C86</f>
        <v>-4507</v>
      </c>
      <c r="D87" s="20">
        <f>D41-D86</f>
        <v>21336</v>
      </c>
      <c r="E87" s="20"/>
    </row>
    <row r="88" spans="1:5" ht="26.25">
      <c r="A88" s="8" t="s">
        <v>76</v>
      </c>
      <c r="B88" s="20">
        <v>1517</v>
      </c>
      <c r="C88" s="20">
        <f>C42-C87</f>
        <v>4507</v>
      </c>
      <c r="D88" s="20">
        <f>D42-D87</f>
        <v>-21336</v>
      </c>
      <c r="E88" s="20"/>
    </row>
    <row r="89" spans="1:5" ht="12.75">
      <c r="A89" s="8" t="s">
        <v>77</v>
      </c>
      <c r="B89" s="20">
        <v>20000</v>
      </c>
      <c r="C89" s="20">
        <v>20000</v>
      </c>
      <c r="D89" s="20"/>
      <c r="E89" s="20"/>
    </row>
    <row r="90" spans="1:5" ht="12.75">
      <c r="A90" s="8" t="s">
        <v>78</v>
      </c>
      <c r="B90" s="20">
        <v>-20000</v>
      </c>
      <c r="C90" s="20">
        <v>-20000</v>
      </c>
      <c r="D90" s="20"/>
      <c r="E90" s="20"/>
    </row>
    <row r="91" spans="1:5" ht="12.75">
      <c r="A91" s="8" t="s">
        <v>92</v>
      </c>
      <c r="B91" s="20">
        <f>B88</f>
        <v>1517</v>
      </c>
      <c r="C91" s="20">
        <f>C88</f>
        <v>4507</v>
      </c>
      <c r="D91" s="20"/>
      <c r="E91" s="20"/>
    </row>
    <row r="92" spans="1:5" ht="26.25">
      <c r="A92" s="8" t="s">
        <v>79</v>
      </c>
      <c r="B92" s="20"/>
      <c r="C92" s="20"/>
      <c r="D92" s="20"/>
      <c r="E92" s="20"/>
    </row>
    <row r="93" ht="12.75">
      <c r="A93" t="s">
        <v>80</v>
      </c>
    </row>
    <row r="129" ht="12.75">
      <c r="A129" t="s">
        <v>80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2020-04-22T02:59:11Z</dcterms:modified>
  <cp:category/>
  <cp:version/>
  <cp:contentType/>
  <cp:contentStatus/>
</cp:coreProperties>
</file>