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<sst xmlns="http://schemas.openxmlformats.org/spreadsheetml/2006/main" count="98" uniqueCount="96">
  <si>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</si>
  <si>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</si>
  <si>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</si>
  <si>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</si>
  <si>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</si>
  <si>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</si>
  <si>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</si>
  <si>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</si>
  <si>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</si>
  <si>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</si>
  <si>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</si>
  <si>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</si>
  <si>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</si>
  <si>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</si>
  <si>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</si>
  <si>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</si>
  <si>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</si>
  <si>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</si>
  <si>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</si>
  <si>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</si>
  <si>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</si>
  <si>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</si>
  <si>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</si>
  <si>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</si>
  <si>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</si>
  <si>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</si>
  <si>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</si>
  <si>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</si>
  <si>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</si>
  <si>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</si>
  <si>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</si>
  <si>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</si>
  <si>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</si>
  <si>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</si>
  <si>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</si>
  <si>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</si>
  <si>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</si>
  <si>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</si>
  <si>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</si>
  <si>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</si>
  <si>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</si>
  <si>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</si>
  <si>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</si>
  <si>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</si>
  <si>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</si>
  <si>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</si>
  <si>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</si>
  <si>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</si>
  <si>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</si>
  <si>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</si>
  <si>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</si>
  <si>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</si>
  <si>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</si>
  <si>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</si>
  <si>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</si>
  <si>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</si>
  <si>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</si>
  <si>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</si>
  <si>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</si>
  <si>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</si>
  <si>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</si>
  <si>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</si>
  <si>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</si>
  <si>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</si>
  <si>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</si>
  <si>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</si>
  <si>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</si>
  <si>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</si>
  <si>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</si>
  <si>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</si>
  <si>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</si>
  <si>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</si>
  <si>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</si>
  <si>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</si>
  <si>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</si>
  <si>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</si>
  <si>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</si>
  <si>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</si>
  <si>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</si>
  <si>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</si>
  <si>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</si>
  <si>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</si>
  <si>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</si>
  <si>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</si>
  <si>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</si>
  <si>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</si>
  <si>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</si>
  <si>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</si>
  <si>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</si>
  <si>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</si>
  <si>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</si>
  <si>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план на 2022 год</t>
  </si>
  <si>
    <t>уточненный план              на 2022 год</t>
  </si>
  <si>
    <t>Связь и информатика</t>
  </si>
  <si>
    <t>Остатки на 01.01.2022 г.</t>
  </si>
  <si>
    <t>на 01 ноября 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</si>
</sst>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1"/>
  <sheetViews>
    <sheetView tabSelected="1" zoomScale="102" zoomScaleNormal="102" zoomScalePageLayoutView="0" workbookViewId="0" topLeftCell="A80">
      <selection activeCell="D47" sqref="D47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95</v>
      </c>
      <c r="B4" s="36"/>
      <c r="C4" s="36"/>
      <c r="D4" s="36"/>
      <c r="E4" s="36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91</v>
      </c>
      <c r="C7" s="4" t="s">
        <v>92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125921.8</v>
      </c>
      <c r="C9" s="18">
        <f>C10+C11+C12+C17+C19+C20+C27+C29+C30+C31+C28</f>
        <v>126154</v>
      </c>
      <c r="D9" s="18">
        <f>D10+D11+D12+D17+D19+D20+D27+D29+D30+D31+D28</f>
        <v>106445</v>
      </c>
      <c r="E9" s="30">
        <f>D9/C9*100</f>
        <v>84.37703124752286</v>
      </c>
    </row>
    <row r="10" spans="1:5" ht="12.75">
      <c r="A10" s="8" t="s">
        <v>7</v>
      </c>
      <c r="B10" s="20">
        <v>8689.8</v>
      </c>
      <c r="C10" s="20">
        <v>8690</v>
      </c>
      <c r="D10" s="20">
        <v>8490</v>
      </c>
      <c r="E10" s="31">
        <f aca="true" t="shared" si="0" ref="E10:E79">D10/C10*100</f>
        <v>97.69850402761794</v>
      </c>
    </row>
    <row r="11" spans="1:5" ht="26.25">
      <c r="A11" s="8" t="s">
        <v>8</v>
      </c>
      <c r="B11" s="20">
        <v>82524</v>
      </c>
      <c r="C11" s="20">
        <v>82310</v>
      </c>
      <c r="D11" s="20">
        <v>67131</v>
      </c>
      <c r="E11" s="31">
        <f t="shared" si="0"/>
        <v>81.55874134370065</v>
      </c>
    </row>
    <row r="12" spans="1:5" ht="12.75">
      <c r="A12" s="9" t="s">
        <v>9</v>
      </c>
      <c r="B12" s="21">
        <f>B14+B15+B16+B13</f>
        <v>9098</v>
      </c>
      <c r="C12" s="21">
        <f>C14+C15+C16+C13</f>
        <v>9108</v>
      </c>
      <c r="D12" s="21">
        <f>D14+D15+D16+D13</f>
        <v>8735</v>
      </c>
      <c r="E12" s="32">
        <f t="shared" si="0"/>
        <v>95.90469916556873</v>
      </c>
    </row>
    <row r="13" spans="1:5" ht="39">
      <c r="A13" s="28" t="s">
        <v>84</v>
      </c>
      <c r="B13" s="21">
        <v>7321</v>
      </c>
      <c r="C13" s="21">
        <v>8071</v>
      </c>
      <c r="D13" s="21">
        <v>7648</v>
      </c>
      <c r="E13" s="31">
        <f t="shared" si="0"/>
        <v>94.75901375294264</v>
      </c>
    </row>
    <row r="14" spans="1:5" ht="39">
      <c r="A14" s="8" t="s">
        <v>10</v>
      </c>
      <c r="B14" s="20">
        <v>4</v>
      </c>
      <c r="C14" s="20">
        <v>13</v>
      </c>
      <c r="D14" s="20">
        <v>13</v>
      </c>
      <c r="E14" s="31">
        <f t="shared" si="0"/>
        <v>100</v>
      </c>
    </row>
    <row r="15" spans="1:5" ht="26.25">
      <c r="A15" s="8" t="s">
        <v>11</v>
      </c>
      <c r="B15" s="20">
        <v>13</v>
      </c>
      <c r="C15" s="20">
        <v>14</v>
      </c>
      <c r="D15" s="20">
        <v>11</v>
      </c>
      <c r="E15" s="31">
        <f t="shared" si="0"/>
        <v>78.57142857142857</v>
      </c>
    </row>
    <row r="16" spans="1:5" ht="39">
      <c r="A16" s="8" t="s">
        <v>86</v>
      </c>
      <c r="B16" s="20">
        <v>1760</v>
      </c>
      <c r="C16" s="20">
        <v>1010</v>
      </c>
      <c r="D16" s="20">
        <v>1063</v>
      </c>
      <c r="E16" s="31">
        <f t="shared" si="0"/>
        <v>105.24752475247526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30</v>
      </c>
      <c r="E17" s="31"/>
    </row>
    <row r="18" spans="1:5" ht="52.5">
      <c r="A18" s="8" t="s">
        <v>13</v>
      </c>
      <c r="B18" s="20">
        <v>0</v>
      </c>
      <c r="C18" s="20">
        <v>0</v>
      </c>
      <c r="D18" s="20">
        <v>30</v>
      </c>
      <c r="E18" s="31"/>
    </row>
    <row r="19" spans="1:5" ht="26.25">
      <c r="A19" s="8" t="s">
        <v>14</v>
      </c>
      <c r="B19" s="20"/>
      <c r="C19" s="20"/>
      <c r="D19" s="20"/>
      <c r="E19" s="31"/>
    </row>
    <row r="20" spans="1:5" ht="51" customHeight="1">
      <c r="A20" s="9" t="s">
        <v>15</v>
      </c>
      <c r="B20" s="21">
        <f>B22+B23+B21+B26+B25+B24</f>
        <v>16756</v>
      </c>
      <c r="C20" s="21">
        <f>C22+C23+C21+C26+C25+C24</f>
        <v>16765</v>
      </c>
      <c r="D20" s="21">
        <f>D22+D23+D21+D26+D25+D24</f>
        <v>13379</v>
      </c>
      <c r="E20" s="32">
        <f t="shared" si="0"/>
        <v>79.80316134804653</v>
      </c>
    </row>
    <row r="21" spans="1:5" ht="43.5" customHeight="1">
      <c r="A21" s="10" t="s">
        <v>16</v>
      </c>
      <c r="B21" s="21"/>
      <c r="C21" s="21"/>
      <c r="D21" s="21"/>
      <c r="E21" s="32"/>
    </row>
    <row r="22" spans="1:5" ht="132">
      <c r="A22" s="11" t="s">
        <v>17</v>
      </c>
      <c r="B22" s="20">
        <v>14500</v>
      </c>
      <c r="C22" s="20">
        <v>14500</v>
      </c>
      <c r="D22" s="20">
        <v>11646</v>
      </c>
      <c r="E22" s="31">
        <f t="shared" si="0"/>
        <v>80.31724137931035</v>
      </c>
    </row>
    <row r="23" spans="1:5" ht="148.5" customHeight="1">
      <c r="A23" s="11" t="s">
        <v>18</v>
      </c>
      <c r="B23" s="20">
        <v>2100</v>
      </c>
      <c r="C23" s="20">
        <v>2100</v>
      </c>
      <c r="D23" s="22">
        <v>1617</v>
      </c>
      <c r="E23" s="31">
        <f t="shared" si="0"/>
        <v>77</v>
      </c>
    </row>
    <row r="24" spans="1:5" ht="148.5" customHeight="1">
      <c r="A24" s="29" t="s">
        <v>89</v>
      </c>
      <c r="B24" s="20">
        <v>6</v>
      </c>
      <c r="C24" s="20">
        <v>15</v>
      </c>
      <c r="D24" s="22">
        <v>15</v>
      </c>
      <c r="E24" s="31">
        <f t="shared" si="0"/>
        <v>100</v>
      </c>
    </row>
    <row r="25" spans="1:5" ht="92.25">
      <c r="A25" s="11" t="s">
        <v>81</v>
      </c>
      <c r="B25" s="20">
        <v>0</v>
      </c>
      <c r="C25" s="20">
        <v>0</v>
      </c>
      <c r="D25" s="22"/>
      <c r="E25" s="31"/>
    </row>
    <row r="26" spans="1:5" ht="52.5">
      <c r="A26" s="11" t="s">
        <v>19</v>
      </c>
      <c r="B26" s="20">
        <v>150</v>
      </c>
      <c r="C26" s="20">
        <v>150</v>
      </c>
      <c r="D26" s="22">
        <v>101</v>
      </c>
      <c r="E26" s="31">
        <f t="shared" si="0"/>
        <v>67.33333333333333</v>
      </c>
    </row>
    <row r="27" spans="1:5" ht="26.25">
      <c r="A27" s="8" t="s">
        <v>20</v>
      </c>
      <c r="B27" s="20">
        <v>7558</v>
      </c>
      <c r="C27" s="20">
        <v>7558</v>
      </c>
      <c r="D27" s="20">
        <v>6992</v>
      </c>
      <c r="E27" s="31">
        <f t="shared" si="0"/>
        <v>92.5112463614713</v>
      </c>
    </row>
    <row r="28" spans="1:5" ht="26.25">
      <c r="A28" s="8" t="s">
        <v>83</v>
      </c>
      <c r="B28" s="20">
        <v>750</v>
      </c>
      <c r="C28" s="20">
        <v>832</v>
      </c>
      <c r="D28" s="20">
        <v>777</v>
      </c>
      <c r="E28" s="31">
        <f t="shared" si="0"/>
        <v>93.38942307692307</v>
      </c>
    </row>
    <row r="29" spans="1:5" ht="39">
      <c r="A29" s="8" t="s">
        <v>21</v>
      </c>
      <c r="B29" s="20">
        <v>425</v>
      </c>
      <c r="C29" s="20">
        <v>510</v>
      </c>
      <c r="D29" s="20">
        <v>479</v>
      </c>
      <c r="E29" s="31">
        <f t="shared" si="0"/>
        <v>93.92156862745098</v>
      </c>
    </row>
    <row r="30" spans="1:5" ht="26.25">
      <c r="A30" s="8" t="s">
        <v>22</v>
      </c>
      <c r="B30" s="20">
        <v>121</v>
      </c>
      <c r="C30" s="20">
        <v>381</v>
      </c>
      <c r="D30" s="20">
        <v>432</v>
      </c>
      <c r="E30" s="31">
        <f t="shared" si="0"/>
        <v>113.38582677165354</v>
      </c>
    </row>
    <row r="31" spans="1:5" ht="12.75">
      <c r="A31" s="8" t="s">
        <v>23</v>
      </c>
      <c r="B31" s="20">
        <v>0</v>
      </c>
      <c r="C31" s="20"/>
      <c r="D31" s="20"/>
      <c r="E31" s="31" t="s">
        <v>85</v>
      </c>
    </row>
    <row r="32" spans="1:5" ht="26.25">
      <c r="A32" s="12" t="s">
        <v>24</v>
      </c>
      <c r="B32" s="19">
        <f>B33</f>
        <v>1134476</v>
      </c>
      <c r="C32" s="19">
        <f>C33+C39+C40+C38</f>
        <v>1296847</v>
      </c>
      <c r="D32" s="19">
        <f>D33+D39+D40+D38</f>
        <v>950688</v>
      </c>
      <c r="E32" s="30">
        <f t="shared" si="0"/>
        <v>73.3076453891631</v>
      </c>
    </row>
    <row r="33" spans="1:5" ht="52.5">
      <c r="A33" s="9" t="s">
        <v>25</v>
      </c>
      <c r="B33" s="21">
        <f>B34+B35+B36+B37</f>
        <v>1134476</v>
      </c>
      <c r="C33" s="21">
        <f>C34+C35+C36+C37</f>
        <v>1296437</v>
      </c>
      <c r="D33" s="21">
        <f>D34+D35+D36+D37</f>
        <v>950278</v>
      </c>
      <c r="E33" s="32">
        <f t="shared" si="0"/>
        <v>73.29920389498295</v>
      </c>
    </row>
    <row r="34" spans="1:5" ht="26.25">
      <c r="A34" s="8" t="s">
        <v>26</v>
      </c>
      <c r="B34" s="20">
        <v>534950</v>
      </c>
      <c r="C34" s="20">
        <v>560121</v>
      </c>
      <c r="D34" s="20">
        <v>420818</v>
      </c>
      <c r="E34" s="31">
        <f t="shared" si="0"/>
        <v>75.12983801714273</v>
      </c>
    </row>
    <row r="35" spans="1:5" ht="12.75">
      <c r="A35" s="8" t="s">
        <v>27</v>
      </c>
      <c r="B35" s="20">
        <v>28361</v>
      </c>
      <c r="C35" s="20">
        <v>46916</v>
      </c>
      <c r="D35" s="20">
        <v>31545</v>
      </c>
      <c r="E35" s="31">
        <f t="shared" si="0"/>
        <v>67.23718987125928</v>
      </c>
    </row>
    <row r="36" spans="1:5" ht="12.75">
      <c r="A36" s="8" t="s">
        <v>28</v>
      </c>
      <c r="B36" s="20">
        <v>419635</v>
      </c>
      <c r="C36" s="20">
        <v>488318</v>
      </c>
      <c r="D36" s="20">
        <v>353062</v>
      </c>
      <c r="E36" s="31">
        <f t="shared" si="0"/>
        <v>72.30165588817124</v>
      </c>
    </row>
    <row r="37" spans="1:5" ht="26.25">
      <c r="A37" s="8" t="s">
        <v>29</v>
      </c>
      <c r="B37" s="20">
        <v>151530</v>
      </c>
      <c r="C37" s="20">
        <v>201082</v>
      </c>
      <c r="D37" s="20">
        <v>144853</v>
      </c>
      <c r="E37" s="31">
        <f t="shared" si="0"/>
        <v>72.03678101471041</v>
      </c>
    </row>
    <row r="38" spans="1:5" ht="12.75">
      <c r="A38" s="8" t="s">
        <v>90</v>
      </c>
      <c r="B38" s="20"/>
      <c r="C38" s="20">
        <v>410</v>
      </c>
      <c r="D38" s="20">
        <v>410</v>
      </c>
      <c r="E38" s="31">
        <f t="shared" si="0"/>
        <v>100</v>
      </c>
    </row>
    <row r="39" spans="1:5" ht="66" customHeight="1">
      <c r="A39" s="8" t="s">
        <v>30</v>
      </c>
      <c r="B39" s="19"/>
      <c r="C39" s="23">
        <v>361</v>
      </c>
      <c r="D39" s="20">
        <v>361</v>
      </c>
      <c r="E39" s="31">
        <f t="shared" si="0"/>
        <v>100</v>
      </c>
    </row>
    <row r="40" spans="1:5" ht="26.25">
      <c r="A40" s="8" t="s">
        <v>31</v>
      </c>
      <c r="B40" s="18"/>
      <c r="C40" s="20">
        <v>-361</v>
      </c>
      <c r="D40" s="20">
        <v>-361</v>
      </c>
      <c r="E40" s="31">
        <f t="shared" si="0"/>
        <v>100</v>
      </c>
    </row>
    <row r="41" spans="1:7" ht="12.75">
      <c r="A41" s="12" t="s">
        <v>32</v>
      </c>
      <c r="B41" s="19">
        <f>B32+B9</f>
        <v>1260397.8</v>
      </c>
      <c r="C41" s="19">
        <f>C32+C9</f>
        <v>1423001</v>
      </c>
      <c r="D41" s="19">
        <f>D32+D9</f>
        <v>1057133</v>
      </c>
      <c r="E41" s="30">
        <f t="shared" si="0"/>
        <v>74.288985039364</v>
      </c>
      <c r="G41" s="17"/>
    </row>
    <row r="42" spans="1:7" ht="18" customHeight="1">
      <c r="A42" s="15" t="s">
        <v>33</v>
      </c>
      <c r="B42" s="24"/>
      <c r="C42" s="25"/>
      <c r="D42" s="25"/>
      <c r="E42" s="33"/>
      <c r="G42" s="17"/>
    </row>
    <row r="43" spans="1:5" ht="26.25">
      <c r="A43" s="9" t="s">
        <v>34</v>
      </c>
      <c r="B43" s="21">
        <v>94717</v>
      </c>
      <c r="C43" s="21">
        <f>C44+C45+C46+C47+C48+C50+C51</f>
        <v>100650</v>
      </c>
      <c r="D43" s="21">
        <f>D44+D45+D46+D47+D48+D50+D51</f>
        <v>71900</v>
      </c>
      <c r="E43" s="32">
        <f t="shared" si="0"/>
        <v>71.43566815697963</v>
      </c>
    </row>
    <row r="44" spans="1:5" ht="52.5">
      <c r="A44" s="8" t="s">
        <v>35</v>
      </c>
      <c r="B44" s="20">
        <v>1897</v>
      </c>
      <c r="C44" s="20">
        <v>1979</v>
      </c>
      <c r="D44" s="20">
        <v>1106</v>
      </c>
      <c r="E44" s="31">
        <f t="shared" si="0"/>
        <v>55.88681152097019</v>
      </c>
    </row>
    <row r="45" spans="1:5" ht="78.75">
      <c r="A45" s="13" t="s">
        <v>36</v>
      </c>
      <c r="B45" s="20">
        <v>1803</v>
      </c>
      <c r="C45" s="20">
        <v>2021</v>
      </c>
      <c r="D45" s="20">
        <v>1423</v>
      </c>
      <c r="E45" s="31">
        <f t="shared" si="0"/>
        <v>70.41068777832756</v>
      </c>
    </row>
    <row r="46" spans="1:5" ht="105">
      <c r="A46" s="8" t="s">
        <v>37</v>
      </c>
      <c r="B46" s="20">
        <v>52801</v>
      </c>
      <c r="C46" s="20">
        <v>55392</v>
      </c>
      <c r="D46" s="20">
        <v>38049</v>
      </c>
      <c r="E46" s="31">
        <f t="shared" si="0"/>
        <v>68.69042461005199</v>
      </c>
    </row>
    <row r="47" spans="1:5" ht="12.75">
      <c r="A47" s="8" t="s">
        <v>80</v>
      </c>
      <c r="B47" s="20">
        <v>107</v>
      </c>
      <c r="C47" s="20">
        <v>107</v>
      </c>
      <c r="D47" s="20">
        <v>107</v>
      </c>
      <c r="E47" s="31">
        <f t="shared" si="0"/>
        <v>100</v>
      </c>
    </row>
    <row r="48" spans="1:5" ht="66">
      <c r="A48" s="8" t="s">
        <v>38</v>
      </c>
      <c r="B48" s="20">
        <v>16741</v>
      </c>
      <c r="C48" s="20">
        <v>14306</v>
      </c>
      <c r="D48" s="20">
        <v>11606</v>
      </c>
      <c r="E48" s="31">
        <f t="shared" si="0"/>
        <v>81.12679994407941</v>
      </c>
    </row>
    <row r="49" spans="1:5" ht="26.25">
      <c r="A49" s="8" t="s">
        <v>82</v>
      </c>
      <c r="B49" s="20"/>
      <c r="C49" s="20"/>
      <c r="D49" s="20"/>
      <c r="E49" s="31"/>
    </row>
    <row r="50" spans="1:5" ht="12.75">
      <c r="A50" s="8" t="s">
        <v>39</v>
      </c>
      <c r="B50" s="20">
        <v>140</v>
      </c>
      <c r="C50" s="20">
        <v>200</v>
      </c>
      <c r="D50" s="20">
        <v>0</v>
      </c>
      <c r="E50" s="31">
        <v>0</v>
      </c>
    </row>
    <row r="51" spans="1:5" ht="26.25">
      <c r="A51" s="8" t="s">
        <v>40</v>
      </c>
      <c r="B51" s="20">
        <v>21226</v>
      </c>
      <c r="C51" s="20">
        <v>26645</v>
      </c>
      <c r="D51" s="20">
        <v>19609</v>
      </c>
      <c r="E51" s="31">
        <f t="shared" si="0"/>
        <v>73.59354475511353</v>
      </c>
    </row>
    <row r="52" spans="1:5" ht="12.75">
      <c r="A52" s="9" t="s">
        <v>41</v>
      </c>
      <c r="B52" s="21">
        <f>B53</f>
        <v>3036</v>
      </c>
      <c r="C52" s="21">
        <f>C53</f>
        <v>3223</v>
      </c>
      <c r="D52" s="21">
        <f>D53</f>
        <v>2786</v>
      </c>
      <c r="E52" s="32">
        <f t="shared" si="0"/>
        <v>86.4412038473472</v>
      </c>
    </row>
    <row r="53" spans="1:5" ht="26.25">
      <c r="A53" s="8" t="s">
        <v>42</v>
      </c>
      <c r="B53" s="21">
        <v>3036</v>
      </c>
      <c r="C53" s="21">
        <v>3223</v>
      </c>
      <c r="D53" s="21">
        <v>2786</v>
      </c>
      <c r="E53" s="31">
        <f t="shared" si="0"/>
        <v>86.4412038473472</v>
      </c>
    </row>
    <row r="54" spans="1:5" s="13" customFormat="1" ht="39">
      <c r="A54" s="9" t="s">
        <v>77</v>
      </c>
      <c r="B54" s="26">
        <f>B55</f>
        <v>1833</v>
      </c>
      <c r="C54" s="26">
        <f>C55</f>
        <v>1833</v>
      </c>
      <c r="D54" s="26">
        <f>D55</f>
        <v>1833</v>
      </c>
      <c r="E54" s="31">
        <f t="shared" si="0"/>
        <v>100</v>
      </c>
    </row>
    <row r="55" spans="1:5" ht="26.25">
      <c r="A55" s="8" t="s">
        <v>78</v>
      </c>
      <c r="B55" s="21">
        <v>1833</v>
      </c>
      <c r="C55" s="21">
        <v>1833</v>
      </c>
      <c r="D55" s="21">
        <v>1833</v>
      </c>
      <c r="E55" s="31">
        <f t="shared" si="0"/>
        <v>100</v>
      </c>
    </row>
    <row r="56" spans="1:5" ht="12.75">
      <c r="A56" s="9" t="s">
        <v>43</v>
      </c>
      <c r="B56" s="21">
        <f>B57+B58+B59+B60+B62+B61</f>
        <v>26052</v>
      </c>
      <c r="C56" s="21">
        <f>C57+C58+C59+C60+C62+C61</f>
        <v>34558</v>
      </c>
      <c r="D56" s="21">
        <f>D57+D58+D59+D60+D62+D61</f>
        <v>21985</v>
      </c>
      <c r="E56" s="31">
        <f t="shared" si="0"/>
        <v>63.61768620869264</v>
      </c>
    </row>
    <row r="57" spans="1:5" ht="26.25">
      <c r="A57" s="8" t="s">
        <v>44</v>
      </c>
      <c r="B57" s="20">
        <v>5222</v>
      </c>
      <c r="C57" s="20">
        <v>5914</v>
      </c>
      <c r="D57" s="20">
        <v>3590</v>
      </c>
      <c r="E57" s="31">
        <f t="shared" si="0"/>
        <v>60.703415623943194</v>
      </c>
    </row>
    <row r="58" spans="1:5" ht="12.75">
      <c r="A58" s="8" t="s">
        <v>45</v>
      </c>
      <c r="B58" s="20">
        <v>640</v>
      </c>
      <c r="C58" s="20">
        <v>540</v>
      </c>
      <c r="D58" s="20">
        <v>505</v>
      </c>
      <c r="E58" s="31">
        <f t="shared" si="0"/>
        <v>93.51851851851852</v>
      </c>
    </row>
    <row r="59" spans="1:5" ht="12.75">
      <c r="A59" s="8" t="s">
        <v>46</v>
      </c>
      <c r="B59" s="20">
        <v>14772</v>
      </c>
      <c r="C59" s="20">
        <v>15674</v>
      </c>
      <c r="D59" s="20">
        <v>10375</v>
      </c>
      <c r="E59" s="31">
        <f t="shared" si="0"/>
        <v>66.1924205690953</v>
      </c>
    </row>
    <row r="60" spans="1:5" ht="26.25">
      <c r="A60" s="8" t="s">
        <v>47</v>
      </c>
      <c r="B60" s="20">
        <v>0</v>
      </c>
      <c r="C60" s="20">
        <v>3971</v>
      </c>
      <c r="D60" s="20">
        <v>3615</v>
      </c>
      <c r="E60" s="31"/>
    </row>
    <row r="61" spans="1:5" ht="12.75">
      <c r="A61" s="8" t="s">
        <v>93</v>
      </c>
      <c r="B61" s="20">
        <v>2997</v>
      </c>
      <c r="C61" s="20">
        <v>3000</v>
      </c>
      <c r="D61" s="20">
        <v>3000</v>
      </c>
      <c r="E61" s="31">
        <f t="shared" si="0"/>
        <v>100</v>
      </c>
    </row>
    <row r="62" spans="1:5" ht="26.25">
      <c r="A62" s="8" t="s">
        <v>48</v>
      </c>
      <c r="B62" s="20">
        <v>2421</v>
      </c>
      <c r="C62" s="20">
        <v>5459</v>
      </c>
      <c r="D62" s="20">
        <v>900</v>
      </c>
      <c r="E62" s="31">
        <f t="shared" si="0"/>
        <v>16.48653599560359</v>
      </c>
    </row>
    <row r="63" spans="1:5" ht="26.25">
      <c r="A63" s="9" t="s">
        <v>49</v>
      </c>
      <c r="B63" s="21">
        <f>B64+B65+B66+B67</f>
        <v>134373</v>
      </c>
      <c r="C63" s="21">
        <f>C64+C65+C66+C67</f>
        <v>149858</v>
      </c>
      <c r="D63" s="21">
        <f>D64+D65+D66+D67</f>
        <v>102967</v>
      </c>
      <c r="E63" s="32">
        <f t="shared" si="0"/>
        <v>68.70971186056133</v>
      </c>
    </row>
    <row r="64" spans="1:5" ht="12.75">
      <c r="A64" s="8" t="s">
        <v>50</v>
      </c>
      <c r="B64" s="20">
        <v>2820</v>
      </c>
      <c r="C64" s="20">
        <v>411</v>
      </c>
      <c r="D64" s="20">
        <v>239</v>
      </c>
      <c r="E64" s="31">
        <f t="shared" si="0"/>
        <v>58.15085158150851</v>
      </c>
    </row>
    <row r="65" spans="1:5" ht="12.75">
      <c r="A65" s="8" t="s">
        <v>51</v>
      </c>
      <c r="B65" s="20">
        <v>128225</v>
      </c>
      <c r="C65" s="20">
        <v>142611</v>
      </c>
      <c r="D65" s="20">
        <v>97270</v>
      </c>
      <c r="E65" s="31">
        <f t="shared" si="0"/>
        <v>68.20651983367341</v>
      </c>
    </row>
    <row r="66" spans="1:5" ht="12.75">
      <c r="A66" s="8" t="s">
        <v>52</v>
      </c>
      <c r="B66" s="20"/>
      <c r="C66" s="20">
        <v>2035</v>
      </c>
      <c r="D66" s="20">
        <v>1785</v>
      </c>
      <c r="E66" s="31">
        <f t="shared" si="0"/>
        <v>87.71498771498771</v>
      </c>
    </row>
    <row r="67" spans="1:5" ht="39">
      <c r="A67" s="8" t="s">
        <v>53</v>
      </c>
      <c r="B67" s="20">
        <v>3328</v>
      </c>
      <c r="C67" s="20">
        <v>4801</v>
      </c>
      <c r="D67" s="20">
        <v>3673</v>
      </c>
      <c r="E67" s="31">
        <f t="shared" si="0"/>
        <v>76.5048948135805</v>
      </c>
    </row>
    <row r="68" spans="1:5" ht="12.75">
      <c r="A68" s="8" t="s">
        <v>87</v>
      </c>
      <c r="B68" s="20">
        <v>856</v>
      </c>
      <c r="C68" s="20">
        <v>5076</v>
      </c>
      <c r="D68" s="20">
        <v>861</v>
      </c>
      <c r="E68" s="31">
        <f t="shared" si="0"/>
        <v>16.962174940898343</v>
      </c>
    </row>
    <row r="69" spans="1:5" ht="12.75">
      <c r="A69" s="9" t="s">
        <v>54</v>
      </c>
      <c r="B69" s="21">
        <f>B70+B71+B73+B74+B72</f>
        <v>682211</v>
      </c>
      <c r="C69" s="21">
        <f>C70+C71+C73+C74+C72</f>
        <v>766217</v>
      </c>
      <c r="D69" s="21">
        <f>D70+D71+D73+D74+D72</f>
        <v>551765</v>
      </c>
      <c r="E69" s="32">
        <f t="shared" si="0"/>
        <v>72.01158418568107</v>
      </c>
    </row>
    <row r="70" spans="1:5" ht="12.75">
      <c r="A70" s="8" t="s">
        <v>55</v>
      </c>
      <c r="B70" s="27">
        <v>176674</v>
      </c>
      <c r="C70" s="20">
        <v>196947</v>
      </c>
      <c r="D70" s="20">
        <v>147083</v>
      </c>
      <c r="E70" s="31">
        <f t="shared" si="0"/>
        <v>74.68151330053263</v>
      </c>
    </row>
    <row r="71" spans="1:5" ht="12.75">
      <c r="A71" s="8" t="s">
        <v>56</v>
      </c>
      <c r="B71" s="27">
        <v>441358</v>
      </c>
      <c r="C71" s="20">
        <v>497954</v>
      </c>
      <c r="D71" s="20">
        <v>353946</v>
      </c>
      <c r="E71" s="31">
        <f t="shared" si="0"/>
        <v>71.08005960389916</v>
      </c>
    </row>
    <row r="72" spans="1:5" ht="12.75">
      <c r="A72" s="8" t="s">
        <v>79</v>
      </c>
      <c r="B72" s="27">
        <v>39870</v>
      </c>
      <c r="C72" s="20">
        <v>44997</v>
      </c>
      <c r="D72" s="20">
        <v>29780</v>
      </c>
      <c r="E72" s="31">
        <f t="shared" si="0"/>
        <v>66.1821899237727</v>
      </c>
    </row>
    <row r="73" spans="1:5" ht="26.25">
      <c r="A73" s="8" t="s">
        <v>57</v>
      </c>
      <c r="B73" s="20">
        <v>10004</v>
      </c>
      <c r="C73" s="20">
        <v>11449</v>
      </c>
      <c r="D73" s="20">
        <v>9496</v>
      </c>
      <c r="E73" s="31">
        <f t="shared" si="0"/>
        <v>82.94174163682418</v>
      </c>
    </row>
    <row r="74" spans="1:5" ht="26.25">
      <c r="A74" s="8" t="s">
        <v>58</v>
      </c>
      <c r="B74" s="27">
        <v>14305</v>
      </c>
      <c r="C74" s="20">
        <v>14870</v>
      </c>
      <c r="D74" s="20">
        <v>11460</v>
      </c>
      <c r="E74" s="31">
        <f t="shared" si="0"/>
        <v>77.06792199058508</v>
      </c>
    </row>
    <row r="75" spans="1:5" ht="18" customHeight="1">
      <c r="A75" s="9" t="s">
        <v>59</v>
      </c>
      <c r="B75" s="21">
        <f>B76+B77</f>
        <v>171405</v>
      </c>
      <c r="C75" s="21">
        <f>C76+C77</f>
        <v>187007</v>
      </c>
      <c r="D75" s="21">
        <f>D76+D77</f>
        <v>136813</v>
      </c>
      <c r="E75" s="32">
        <f t="shared" si="0"/>
        <v>73.15929350238225</v>
      </c>
    </row>
    <row r="76" spans="1:5" ht="12.75">
      <c r="A76" s="8" t="s">
        <v>60</v>
      </c>
      <c r="B76" s="20">
        <v>143633</v>
      </c>
      <c r="C76" s="20">
        <v>157436</v>
      </c>
      <c r="D76" s="20">
        <v>114326</v>
      </c>
      <c r="E76" s="31">
        <f t="shared" si="0"/>
        <v>72.61744454889606</v>
      </c>
    </row>
    <row r="77" spans="1:5" ht="26.25">
      <c r="A77" s="8" t="s">
        <v>61</v>
      </c>
      <c r="B77" s="20">
        <v>27772</v>
      </c>
      <c r="C77" s="20">
        <v>29571</v>
      </c>
      <c r="D77" s="20">
        <v>22487</v>
      </c>
      <c r="E77" s="31">
        <f t="shared" si="0"/>
        <v>76.04409725744817</v>
      </c>
    </row>
    <row r="78" spans="1:5" ht="12.75">
      <c r="A78" s="14" t="s">
        <v>62</v>
      </c>
      <c r="B78" s="21">
        <f>B79+B80+B81+B82</f>
        <v>40599</v>
      </c>
      <c r="C78" s="21">
        <f>C79+C80+C81+C82</f>
        <v>46670</v>
      </c>
      <c r="D78" s="21">
        <f>D79+D80+D81+D82</f>
        <v>29118</v>
      </c>
      <c r="E78" s="32">
        <f t="shared" si="0"/>
        <v>62.391257767302335</v>
      </c>
    </row>
    <row r="79" spans="1:5" ht="12.75">
      <c r="A79" s="8" t="s">
        <v>63</v>
      </c>
      <c r="B79" s="27">
        <v>1800</v>
      </c>
      <c r="C79" s="20">
        <v>1800</v>
      </c>
      <c r="D79" s="20">
        <v>1201</v>
      </c>
      <c r="E79" s="31">
        <f t="shared" si="0"/>
        <v>66.72222222222223</v>
      </c>
    </row>
    <row r="80" spans="1:5" ht="26.25">
      <c r="A80" s="8" t="s">
        <v>64</v>
      </c>
      <c r="B80" s="20">
        <v>37789</v>
      </c>
      <c r="C80" s="20">
        <v>44052</v>
      </c>
      <c r="D80" s="20">
        <v>27428</v>
      </c>
      <c r="E80" s="31">
        <f aca="true" t="shared" si="1" ref="E80:E88">D80/C80*100</f>
        <v>62.26278035049487</v>
      </c>
    </row>
    <row r="81" spans="1:5" ht="12.75">
      <c r="A81" s="13" t="s">
        <v>65</v>
      </c>
      <c r="B81" s="27">
        <v>1010</v>
      </c>
      <c r="C81" s="20">
        <v>818</v>
      </c>
      <c r="D81" s="20">
        <v>489</v>
      </c>
      <c r="E81" s="31">
        <f t="shared" si="1"/>
        <v>59.7799511002445</v>
      </c>
    </row>
    <row r="82" spans="1:5" ht="26.25">
      <c r="A82" s="8" t="s">
        <v>66</v>
      </c>
      <c r="B82" s="20"/>
      <c r="C82" s="20"/>
      <c r="D82" s="20">
        <v>0</v>
      </c>
      <c r="E82" s="31">
        <v>0</v>
      </c>
    </row>
    <row r="83" spans="1:5" ht="12.75">
      <c r="A83" s="9" t="s">
        <v>67</v>
      </c>
      <c r="B83" s="21">
        <f>B85+B84</f>
        <v>17927</v>
      </c>
      <c r="C83" s="21">
        <f>C85+C84</f>
        <v>26953</v>
      </c>
      <c r="D83" s="21">
        <f>D84+D85</f>
        <v>18602</v>
      </c>
      <c r="E83" s="31">
        <f t="shared" si="1"/>
        <v>69.016436018254</v>
      </c>
    </row>
    <row r="84" spans="1:5" ht="15">
      <c r="A84" s="34" t="s">
        <v>88</v>
      </c>
      <c r="B84" s="21">
        <v>17067</v>
      </c>
      <c r="C84" s="21">
        <v>17888</v>
      </c>
      <c r="D84" s="21">
        <v>12784</v>
      </c>
      <c r="E84" s="31">
        <f t="shared" si="1"/>
        <v>71.46690518783542</v>
      </c>
    </row>
    <row r="85" spans="1:5" ht="12.75">
      <c r="A85" s="8" t="s">
        <v>68</v>
      </c>
      <c r="B85" s="20">
        <v>860</v>
      </c>
      <c r="C85" s="20">
        <v>9065</v>
      </c>
      <c r="D85" s="20">
        <v>5818</v>
      </c>
      <c r="E85" s="31">
        <f t="shared" si="1"/>
        <v>64.18091560948703</v>
      </c>
    </row>
    <row r="86" spans="1:5" ht="39">
      <c r="A86" s="9" t="s">
        <v>69</v>
      </c>
      <c r="B86" s="21">
        <v>250</v>
      </c>
      <c r="C86" s="21">
        <v>250</v>
      </c>
      <c r="D86" s="21">
        <v>0</v>
      </c>
      <c r="E86" s="31">
        <f t="shared" si="1"/>
        <v>0</v>
      </c>
    </row>
    <row r="87" spans="1:5" ht="68.25" customHeight="1">
      <c r="A87" s="9" t="s">
        <v>70</v>
      </c>
      <c r="B87" s="21">
        <v>89941</v>
      </c>
      <c r="C87" s="21">
        <v>120883</v>
      </c>
      <c r="D87" s="21">
        <v>96707</v>
      </c>
      <c r="E87" s="31">
        <f t="shared" si="1"/>
        <v>80.00049634770812</v>
      </c>
    </row>
    <row r="88" spans="1:5" ht="12.75">
      <c r="A88" s="12" t="s">
        <v>71</v>
      </c>
      <c r="B88" s="19">
        <f>B43+B52+B56+B63+B69+B75+B78+B83+B86+B87+B54+B68</f>
        <v>1263200</v>
      </c>
      <c r="C88" s="19">
        <f>C43+C52+C56+C63+C69+C75+C78+C83+C86+C87+C54+C68</f>
        <v>1443178</v>
      </c>
      <c r="D88" s="19">
        <f>D43+D52+D56+D63+D69+D75+D78+D83+D86+D87+D54+D68</f>
        <v>1035337</v>
      </c>
      <c r="E88" s="30">
        <f t="shared" si="1"/>
        <v>71.74007641469035</v>
      </c>
    </row>
    <row r="89" spans="1:5" ht="12.75">
      <c r="A89" s="8"/>
      <c r="B89" s="20">
        <f aca="true" t="shared" si="2" ref="B89:D90">B41-B88</f>
        <v>-2802.1999999999534</v>
      </c>
      <c r="C89" s="20">
        <f t="shared" si="2"/>
        <v>-20177</v>
      </c>
      <c r="D89" s="20">
        <f t="shared" si="2"/>
        <v>21796</v>
      </c>
      <c r="E89" s="20"/>
    </row>
    <row r="90" spans="1:5" ht="26.25">
      <c r="A90" s="8" t="s">
        <v>72</v>
      </c>
      <c r="B90" s="20">
        <f t="shared" si="2"/>
        <v>2802.1999999999534</v>
      </c>
      <c r="C90" s="20">
        <f t="shared" si="2"/>
        <v>20177</v>
      </c>
      <c r="D90" s="20">
        <f t="shared" si="2"/>
        <v>-21796</v>
      </c>
      <c r="E90" s="20"/>
    </row>
    <row r="91" spans="1:5" ht="12.75">
      <c r="A91" s="8" t="s">
        <v>73</v>
      </c>
      <c r="B91" s="20">
        <v>20000</v>
      </c>
      <c r="C91" s="20">
        <v>20000</v>
      </c>
      <c r="D91" s="20"/>
      <c r="E91" s="20"/>
    </row>
    <row r="92" spans="1:5" ht="12.75">
      <c r="A92" s="8" t="s">
        <v>74</v>
      </c>
      <c r="B92" s="20">
        <v>-20000</v>
      </c>
      <c r="C92" s="20">
        <v>-20000</v>
      </c>
      <c r="D92" s="20"/>
      <c r="E92" s="20"/>
    </row>
    <row r="93" spans="1:5" ht="12.75">
      <c r="A93" s="8" t="s">
        <v>94</v>
      </c>
      <c r="B93" s="20">
        <f>B90</f>
        <v>2802.1999999999534</v>
      </c>
      <c r="C93" s="20">
        <f>C90</f>
        <v>20177</v>
      </c>
      <c r="D93" s="20"/>
      <c r="E93" s="20"/>
    </row>
    <row r="94" spans="1:5" ht="26.25">
      <c r="A94" s="8" t="s">
        <v>75</v>
      </c>
      <c r="B94" s="20"/>
      <c r="C94" s="20"/>
      <c r="D94" s="20"/>
      <c r="E94" s="20"/>
    </row>
    <row r="95" ht="12.75">
      <c r="A95" t="s">
        <v>76</v>
      </c>
    </row>
    <row r="131" ht="12.75">
      <c r="A131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2022-11-14T03:01:09Z</dcterms:modified>
  <cp:category/>
  <cp:version/>
  <cp:contentType/>
  <cp:contentStatus/>
</cp:coreProperties>
</file>