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V:\[204]\Колчанова\Открытый бюджет\Отчеты об исполнении бюджета\2022 год\отчет за 1 квартал 2022\"/>
    </mc:Choice>
  </mc:AlternateContent>
  <xr:revisionPtr revIDLastSave="0" documentId="13_ncr:1_{33BA1D9A-BAA4-43CC-B1E5-AC8D33C495A6}" xr6:coauthVersionLast="36" xr6:coauthVersionMax="36" xr10:uidLastSave="{00000000-0000-0000-0000-000000000000}"/>
  <bookViews>
    <workbookView xWindow="0" yWindow="0" windowWidth="28800" windowHeight="1072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Лист1!$6:$7</definedName>
  </definedNames>
  <calcPr calcId="191029"/>
</workbook>
</file>

<file path=xl/calcChain.xml><?xml version="1.0" encoding="utf-8"?>
<calcChain xmlns="http://schemas.openxmlformats.org/spreadsheetml/2006/main">
  <c r="H16" i="1" l="1"/>
  <c r="H20" i="1"/>
  <c r="H33" i="1"/>
  <c r="H53" i="1"/>
  <c r="H52" i="1"/>
  <c r="H49" i="1"/>
  <c r="H48" i="1"/>
  <c r="H47" i="1"/>
  <c r="H45" i="1"/>
  <c r="H44" i="1"/>
  <c r="H43" i="1"/>
  <c r="H41" i="1"/>
  <c r="H40" i="1"/>
  <c r="H38" i="1"/>
  <c r="H37" i="1"/>
  <c r="H36" i="1"/>
  <c r="H35" i="1"/>
  <c r="H34" i="1"/>
  <c r="H31" i="1"/>
  <c r="H29" i="1"/>
  <c r="H27" i="1"/>
  <c r="H23" i="1"/>
  <c r="H21" i="1"/>
  <c r="H18" i="1"/>
  <c r="H17" i="1"/>
  <c r="H15" i="1"/>
  <c r="H13" i="1"/>
  <c r="H11" i="1"/>
  <c r="H10" i="1"/>
  <c r="H9" i="1"/>
  <c r="H8" i="1"/>
  <c r="G51" i="1"/>
  <c r="H51" i="1" s="1"/>
  <c r="G49" i="1"/>
  <c r="G46" i="1"/>
  <c r="H46" i="1" s="1"/>
  <c r="G42" i="1"/>
  <c r="H42" i="1" s="1"/>
  <c r="G39" i="1"/>
  <c r="H39" i="1" s="1"/>
  <c r="G33" i="1"/>
  <c r="G30" i="1"/>
  <c r="H30" i="1" s="1"/>
  <c r="G26" i="1"/>
  <c r="H26" i="1" s="1"/>
  <c r="G18" i="1"/>
  <c r="G16" i="1"/>
  <c r="G8" i="1"/>
  <c r="G54" i="1" l="1"/>
  <c r="H54" i="1" s="1"/>
</calcChain>
</file>

<file path=xl/sharedStrings.xml><?xml version="1.0" encoding="utf-8"?>
<sst xmlns="http://schemas.openxmlformats.org/spreadsheetml/2006/main" count="110" uniqueCount="110">
  <si>
    <t>Тыс.руб.</t>
  </si>
  <si>
    <t>№ п/п</t>
  </si>
  <si>
    <t>Наименование показателя бюджетной классификации</t>
  </si>
  <si>
    <t>Раздел, подраздел</t>
  </si>
  <si>
    <t>% исполнения</t>
  </si>
  <si>
    <t>1</t>
  </si>
  <si>
    <t>2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</si>
  <si>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</si>
  <si>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</si>
  <si>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</si>
  <si>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</si>
  <si>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</si>
  <si>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</si>
  <si>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</si>
  <si>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</si>
  <si>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</si>
  <si>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</si>
  <si>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</si>
  <si>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</si>
  <si>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</si>
  <si>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</si>
  <si>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</si>
  <si>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</si>
  <si>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</si>
  <si>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</si>
  <si>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</si>
  <si>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</si>
  <si>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</si>
  <si>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</si>
  <si>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</si>
  <si>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</si>
  <si>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</si>
  <si>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</si>
  <si>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</si>
  <si>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</si>
  <si>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</si>
  <si>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</si>
  <si>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</si>
  <si>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</si>
  <si>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</si>
  <si>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</si>
  <si>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</si>
  <si>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</si>
  <si>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</si>
  <si>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</si>
  <si>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</si>
  <si>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</si>
  <si>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</si>
  <si>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</si>
  <si>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</si>
  <si>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</si>
  <si>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</si>
  <si>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</si>
  <si>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</si>
  <si>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</si>
  <si>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</si>
  <si>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</si>
  <si>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</si>
  <si>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</si>
  <si>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</si>
  <si>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</si>
  <si>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</si>
  <si>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</si>
  <si>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</si>
  <si>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</si>
  <si>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</si>
  <si>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</si>
  <si>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</si>
  <si>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</si>
  <si>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</si>
  <si>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</si>
  <si>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</si>
  <si>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</si>
  <si>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</si>
  <si>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</si>
  <si>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</si>
  <si>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</si>
  <si>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</si>
  <si>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</si>
  <si>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</si>
  <si>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</si>
  <si>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</si>
  <si>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</si>
  <si>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</si>
  <si>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</si>
  <si>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</si>
  <si>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</si>
  <si>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</si>
  <si>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</si>
  <si>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</si>
  <si>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</si>
  <si>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</si>
  <si>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</si>
  <si>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</si>
  <si>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</si>
  <si>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</si>
  <si>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</si>
  <si>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</si>
  <si>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</si>
  <si>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</si>
  <si>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</si>
  <si>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</si>
  <si>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Итого</t>
  </si>
  <si>
    <t>Исполнено за 1 квартал 2022 года</t>
  </si>
  <si>
    <t>Исполнено за 1 квартал 2021 года</t>
  </si>
  <si>
    <t>6</t>
  </si>
  <si>
    <t>Исполнение по расходам в разрезе разделов и подразделов бюджетной классификации расходов районного бюджета  за  1 квартал 2022 год</t>
  </si>
  <si>
    <t>Отношение 2022 года к 2021 году, %</t>
  </si>
  <si>
    <t>7</t>
  </si>
  <si>
    <t>Утверждено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</si>
</sst>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3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5" fillId="0" borderId="0"/>
    <xf numFmtId="0" fontId="6" fillId="0" borderId="0"/>
  </cellStyleXfs>
  <cellXfs count="21">
    <xf numFmtId="0" fontId="0" fillId="0" borderId="0" xfId="0"/>
    <xf numFmtId="49" fontId="7" fillId="0" borderId="1" xfId="20" applyNumberFormat="1" applyFont="1" applyBorder="1" applyAlignment="1" applyProtection="1">
      <alignment horizontal="center"/>
    </xf>
    <xf numFmtId="49" fontId="7" fillId="0" borderId="1" xfId="20" applyNumberFormat="1" applyFont="1" applyBorder="1" applyAlignment="1" applyProtection="1">
      <alignment horizontal="center" wrapText="1"/>
    </xf>
    <xf numFmtId="0" fontId="7" fillId="0" borderId="0" xfId="20" applyFont="1" applyAlignment="1">
      <alignment horizontal="center"/>
    </xf>
    <xf numFmtId="49" fontId="7" fillId="0" borderId="1" xfId="20" applyNumberFormat="1" applyFont="1" applyFill="1" applyBorder="1" applyAlignment="1">
      <alignment horizontal="center" wrapText="1"/>
    </xf>
    <xf numFmtId="0" fontId="7" fillId="0" borderId="1" xfId="1" applyFont="1" applyBorder="1" applyAlignment="1">
      <alignment horizontal="center"/>
    </xf>
    <xf numFmtId="49" fontId="8" fillId="0" borderId="1" xfId="1" applyNumberFormat="1" applyFont="1" applyBorder="1" applyAlignment="1" applyProtection="1">
      <alignment horizontal="left" wrapText="1"/>
    </xf>
    <xf numFmtId="49" fontId="8" fillId="0" borderId="1" xfId="1" applyNumberFormat="1" applyFont="1" applyBorder="1" applyAlignment="1" applyProtection="1">
      <alignment horizontal="center" wrapText="1"/>
    </xf>
    <xf numFmtId="164" fontId="8" fillId="0" borderId="1" xfId="1" applyNumberFormat="1" applyFont="1" applyBorder="1" applyAlignment="1" applyProtection="1">
      <alignment horizontal="right" wrapText="1"/>
    </xf>
    <xf numFmtId="164" fontId="8" fillId="0" borderId="1" xfId="1" applyNumberFormat="1" applyFont="1" applyBorder="1" applyAlignment="1"/>
    <xf numFmtId="49" fontId="7" fillId="0" borderId="1" xfId="1" applyNumberFormat="1" applyFont="1" applyBorder="1" applyAlignment="1" applyProtection="1">
      <alignment horizontal="left" wrapText="1"/>
    </xf>
    <xf numFmtId="49" fontId="7" fillId="0" borderId="1" xfId="1" applyNumberFormat="1" applyFont="1" applyBorder="1" applyAlignment="1" applyProtection="1">
      <alignment horizontal="center" wrapText="1"/>
    </xf>
    <xf numFmtId="164" fontId="7" fillId="0" borderId="1" xfId="1" applyNumberFormat="1" applyFont="1" applyBorder="1" applyAlignment="1" applyProtection="1">
      <alignment horizontal="right" wrapText="1"/>
    </xf>
    <xf numFmtId="164" fontId="7" fillId="0" borderId="1" xfId="1" applyNumberFormat="1" applyFont="1" applyBorder="1" applyAlignment="1"/>
    <xf numFmtId="49" fontId="8" fillId="0" borderId="1" xfId="1" applyNumberFormat="1" applyFont="1" applyBorder="1" applyAlignment="1" applyProtection="1">
      <alignment horizontal="center"/>
    </xf>
    <xf numFmtId="164" fontId="8" fillId="0" borderId="1" xfId="1" applyNumberFormat="1" applyFont="1" applyBorder="1" applyAlignment="1" applyProtection="1">
      <alignment horizontal="right"/>
    </xf>
    <xf numFmtId="0" fontId="7" fillId="0" borderId="0" xfId="20" applyFont="1" applyAlignment="1">
      <alignment horizontal="center"/>
    </xf>
    <xf numFmtId="0" fontId="0" fillId="0" borderId="1" xfId="0" applyBorder="1"/>
    <xf numFmtId="0" fontId="7" fillId="0" borderId="0" xfId="20" applyFont="1" applyAlignment="1">
      <alignment horizontal="center"/>
    </xf>
    <xf numFmtId="0" fontId="4" fillId="0" borderId="0" xfId="20" applyFont="1" applyFill="1" applyAlignment="1">
      <alignment horizontal="center" vertical="center" wrapText="1"/>
    </xf>
    <xf numFmtId="0" fontId="0" fillId="0" borderId="0" xfId="0" applyAlignment="1">
      <alignment horizontal="center"/>
    </xf>
  </cellXfs>
  <cellStyles count="22">
    <cellStyle name="20% — акцент1" xfId="2" xr:uid="{00000000-0005-0000-0000-000000000000}"/>
    <cellStyle name="20% — акцент2" xfId="3" xr:uid="{00000000-0005-0000-0000-000001000000}"/>
    <cellStyle name="20% — акцент3" xfId="4" xr:uid="{00000000-0005-0000-0000-000002000000}"/>
    <cellStyle name="20% — акцент4" xfId="5" xr:uid="{00000000-0005-0000-0000-000003000000}"/>
    <cellStyle name="20% — акцент5" xfId="6" xr:uid="{00000000-0005-0000-0000-000004000000}"/>
    <cellStyle name="20% — акцент6" xfId="7" xr:uid="{00000000-0005-0000-0000-000005000000}"/>
    <cellStyle name="40% — акцент1" xfId="8" xr:uid="{00000000-0005-0000-0000-000006000000}"/>
    <cellStyle name="40% — акцент2" xfId="9" xr:uid="{00000000-0005-0000-0000-000007000000}"/>
    <cellStyle name="40% — акцент3" xfId="10" xr:uid="{00000000-0005-0000-0000-000008000000}"/>
    <cellStyle name="40% — акцент4" xfId="11" xr:uid="{00000000-0005-0000-0000-000009000000}"/>
    <cellStyle name="40% — акцент5" xfId="12" xr:uid="{00000000-0005-0000-0000-00000A000000}"/>
    <cellStyle name="40% — акцент6" xfId="13" xr:uid="{00000000-0005-0000-0000-00000B000000}"/>
    <cellStyle name="60% — акцент1" xfId="14" xr:uid="{00000000-0005-0000-0000-00000C000000}"/>
    <cellStyle name="60% — акцент2" xfId="15" xr:uid="{00000000-0005-0000-0000-00000D000000}"/>
    <cellStyle name="60% — акцент3" xfId="16" xr:uid="{00000000-0005-0000-0000-00000E000000}"/>
    <cellStyle name="60% — акцент4" xfId="17" xr:uid="{00000000-0005-0000-0000-00000F000000}"/>
    <cellStyle name="60% — акцент5" xfId="18" xr:uid="{00000000-0005-0000-0000-000010000000}"/>
    <cellStyle name="60% — акцент6" xfId="19" xr:uid="{00000000-0005-0000-0000-000011000000}"/>
    <cellStyle name="Обычный" xfId="0" builtinId="0"/>
    <cellStyle name="Обычный 2" xfId="21" xr:uid="{00000000-0005-0000-0000-000013000000}"/>
    <cellStyle name="Обычный 3" xfId="1" xr:uid="{00000000-0005-0000-0000-000014000000}"/>
    <cellStyle name="Обычный_Бюджет" xfId="2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tabSelected="1" workbookViewId="0">
      <selection activeCell="L8" sqref="L8"/>
    </sheetView>
  </sheetViews>
  <sheetFormatPr defaultRowHeight="15" x14ac:dyDescent="0.25"/>
  <cols>
    <col min="1" max="1" width="4.28515625" customWidth="1"/>
    <col min="2" max="2" width="37.7109375" customWidth="1"/>
    <col min="3" max="3" width="8.28515625" customWidth="1"/>
    <col min="4" max="4" width="11.28515625" customWidth="1"/>
    <col min="5" max="5" width="10.28515625" customWidth="1"/>
    <col min="7" max="7" width="10.85546875" customWidth="1"/>
  </cols>
  <sheetData>
    <row r="1" spans="1:8" x14ac:dyDescent="0.25">
      <c r="A1" s="3"/>
      <c r="B1" s="3"/>
      <c r="C1" s="18"/>
      <c r="D1" s="18"/>
      <c r="E1" s="18"/>
      <c r="F1" s="18"/>
    </row>
    <row r="2" spans="1:8" x14ac:dyDescent="0.25">
      <c r="A2" s="3"/>
      <c r="B2" s="3"/>
      <c r="C2" s="3"/>
      <c r="D2" s="3"/>
      <c r="E2" s="3"/>
      <c r="F2" s="3"/>
    </row>
    <row r="3" spans="1:8" ht="15" customHeight="1" x14ac:dyDescent="0.25">
      <c r="A3" s="19" t="s">
        <v>106</v>
      </c>
      <c r="B3" s="19"/>
      <c r="C3" s="19"/>
      <c r="D3" s="19"/>
      <c r="E3" s="19"/>
      <c r="F3" s="19"/>
      <c r="G3" s="19"/>
      <c r="H3" s="20"/>
    </row>
    <row r="4" spans="1:8" ht="29.25" customHeight="1" x14ac:dyDescent="0.25">
      <c r="A4" s="19"/>
      <c r="B4" s="19"/>
      <c r="C4" s="19"/>
      <c r="D4" s="19"/>
      <c r="E4" s="19"/>
      <c r="F4" s="19"/>
      <c r="G4" s="19"/>
      <c r="H4" s="20"/>
    </row>
    <row r="5" spans="1:8" x14ac:dyDescent="0.25">
      <c r="A5" s="3"/>
      <c r="B5" s="3"/>
      <c r="C5" s="3"/>
      <c r="D5" s="3"/>
      <c r="E5" s="3"/>
      <c r="F5" s="3"/>
      <c r="H5" s="16" t="s">
        <v>0</v>
      </c>
    </row>
    <row r="6" spans="1:8" ht="48.75" x14ac:dyDescent="0.25">
      <c r="A6" s="4" t="s">
        <v>1</v>
      </c>
      <c r="B6" s="4" t="s">
        <v>2</v>
      </c>
      <c r="C6" s="4" t="s">
        <v>3</v>
      </c>
      <c r="D6" s="4" t="s">
        <v>109</v>
      </c>
      <c r="E6" s="4" t="s">
        <v>103</v>
      </c>
      <c r="F6" s="4" t="s">
        <v>4</v>
      </c>
      <c r="G6" s="4" t="s">
        <v>104</v>
      </c>
      <c r="H6" s="4" t="s">
        <v>107</v>
      </c>
    </row>
    <row r="7" spans="1:8" x14ac:dyDescent="0.25">
      <c r="A7" s="1"/>
      <c r="B7" s="1" t="s">
        <v>5</v>
      </c>
      <c r="C7" s="2" t="s">
        <v>6</v>
      </c>
      <c r="D7" s="1" t="s">
        <v>7</v>
      </c>
      <c r="E7" s="1" t="s">
        <v>8</v>
      </c>
      <c r="F7" s="1" t="s">
        <v>9</v>
      </c>
      <c r="G7" s="1" t="s">
        <v>105</v>
      </c>
      <c r="H7" s="1" t="s">
        <v>108</v>
      </c>
    </row>
    <row r="8" spans="1:8" x14ac:dyDescent="0.25">
      <c r="A8" s="5">
        <v>1</v>
      </c>
      <c r="B8" s="6" t="s">
        <v>10</v>
      </c>
      <c r="C8" s="7" t="s">
        <v>11</v>
      </c>
      <c r="D8" s="8">
        <v>94713.7</v>
      </c>
      <c r="E8" s="8">
        <v>17791</v>
      </c>
      <c r="F8" s="9">
        <v>18.783977397145293</v>
      </c>
      <c r="G8" s="8">
        <f>G9+G10+G11+G12+G13+G14+G15</f>
        <v>14028.100000000002</v>
      </c>
      <c r="H8" s="8">
        <f>E8/G8*100</f>
        <v>126.82401750771663</v>
      </c>
    </row>
    <row r="9" spans="1:8" ht="36.75" x14ac:dyDescent="0.25">
      <c r="A9" s="5">
        <v>2</v>
      </c>
      <c r="B9" s="10" t="s">
        <v>12</v>
      </c>
      <c r="C9" s="11" t="s">
        <v>13</v>
      </c>
      <c r="D9" s="12">
        <v>1897.4</v>
      </c>
      <c r="E9" s="12">
        <v>0</v>
      </c>
      <c r="F9" s="13">
        <v>0</v>
      </c>
      <c r="G9" s="12">
        <v>406.2</v>
      </c>
      <c r="H9" s="13">
        <f>E9/G9*100</f>
        <v>0</v>
      </c>
    </row>
    <row r="10" spans="1:8" ht="48.75" x14ac:dyDescent="0.25">
      <c r="A10" s="5">
        <v>3</v>
      </c>
      <c r="B10" s="10" t="s">
        <v>14</v>
      </c>
      <c r="C10" s="11" t="s">
        <v>15</v>
      </c>
      <c r="D10" s="12">
        <v>1803.3</v>
      </c>
      <c r="E10" s="12">
        <v>318.3</v>
      </c>
      <c r="F10" s="13">
        <v>17.650973215771089</v>
      </c>
      <c r="G10" s="12">
        <v>532.9</v>
      </c>
      <c r="H10" s="13">
        <f t="shared" ref="H10:H23" si="0">E10/G10*100</f>
        <v>59.729780446612878</v>
      </c>
    </row>
    <row r="11" spans="1:8" ht="48.75" x14ac:dyDescent="0.25">
      <c r="A11" s="5">
        <v>4</v>
      </c>
      <c r="B11" s="10" t="s">
        <v>16</v>
      </c>
      <c r="C11" s="11" t="s">
        <v>17</v>
      </c>
      <c r="D11" s="12">
        <v>52798.400000000001</v>
      </c>
      <c r="E11" s="12">
        <v>8674.6</v>
      </c>
      <c r="F11" s="13">
        <v>16.42966453528895</v>
      </c>
      <c r="G11" s="12">
        <v>9173.5</v>
      </c>
      <c r="H11" s="13">
        <f t="shared" si="0"/>
        <v>94.561508693519386</v>
      </c>
    </row>
    <row r="12" spans="1:8" x14ac:dyDescent="0.25">
      <c r="A12" s="5">
        <v>5</v>
      </c>
      <c r="B12" s="10" t="s">
        <v>18</v>
      </c>
      <c r="C12" s="11" t="s">
        <v>19</v>
      </c>
      <c r="D12" s="12">
        <v>107.1</v>
      </c>
      <c r="E12" s="12">
        <v>0</v>
      </c>
      <c r="F12" s="13">
        <v>0</v>
      </c>
      <c r="G12" s="17"/>
      <c r="H12" s="13"/>
    </row>
    <row r="13" spans="1:8" ht="36.75" x14ac:dyDescent="0.25">
      <c r="A13" s="5">
        <v>6</v>
      </c>
      <c r="B13" s="10" t="s">
        <v>20</v>
      </c>
      <c r="C13" s="11" t="s">
        <v>21</v>
      </c>
      <c r="D13" s="12">
        <v>16741.3</v>
      </c>
      <c r="E13" s="12">
        <v>3614.5</v>
      </c>
      <c r="F13" s="13">
        <v>21.590318553517353</v>
      </c>
      <c r="G13" s="12">
        <v>2476.3000000000002</v>
      </c>
      <c r="H13" s="13">
        <f t="shared" si="0"/>
        <v>145.96373621935953</v>
      </c>
    </row>
    <row r="14" spans="1:8" x14ac:dyDescent="0.25">
      <c r="A14" s="5">
        <v>7</v>
      </c>
      <c r="B14" s="10" t="s">
        <v>22</v>
      </c>
      <c r="C14" s="11" t="s">
        <v>23</v>
      </c>
      <c r="D14" s="12">
        <v>140</v>
      </c>
      <c r="E14" s="12">
        <v>0</v>
      </c>
      <c r="F14" s="13">
        <v>0</v>
      </c>
      <c r="G14" s="17"/>
      <c r="H14" s="13"/>
    </row>
    <row r="15" spans="1:8" x14ac:dyDescent="0.25">
      <c r="A15" s="5">
        <v>8</v>
      </c>
      <c r="B15" s="10" t="s">
        <v>24</v>
      </c>
      <c r="C15" s="11" t="s">
        <v>25</v>
      </c>
      <c r="D15" s="12">
        <v>21226.2</v>
      </c>
      <c r="E15" s="12">
        <v>5183.7</v>
      </c>
      <c r="F15" s="13">
        <v>24.421234135172568</v>
      </c>
      <c r="G15" s="12">
        <v>1439.2</v>
      </c>
      <c r="H15" s="13">
        <f t="shared" si="0"/>
        <v>360.17926625903277</v>
      </c>
    </row>
    <row r="16" spans="1:8" x14ac:dyDescent="0.25">
      <c r="A16" s="5">
        <v>9</v>
      </c>
      <c r="B16" s="6" t="s">
        <v>26</v>
      </c>
      <c r="C16" s="7" t="s">
        <v>27</v>
      </c>
      <c r="D16" s="8">
        <v>3036.3</v>
      </c>
      <c r="E16" s="8">
        <v>763.3</v>
      </c>
      <c r="F16" s="9">
        <v>25.139149622896284</v>
      </c>
      <c r="G16" s="9">
        <f>G17</f>
        <v>669.1</v>
      </c>
      <c r="H16" s="9">
        <f>E16/G16*100</f>
        <v>114.07861306232252</v>
      </c>
    </row>
    <row r="17" spans="1:8" x14ac:dyDescent="0.25">
      <c r="A17" s="5">
        <v>10</v>
      </c>
      <c r="B17" s="10" t="s">
        <v>28</v>
      </c>
      <c r="C17" s="11" t="s">
        <v>29</v>
      </c>
      <c r="D17" s="12">
        <v>3036.3</v>
      </c>
      <c r="E17" s="12">
        <v>763.3</v>
      </c>
      <c r="F17" s="13">
        <v>25.139149622896284</v>
      </c>
      <c r="G17" s="12">
        <v>669.1</v>
      </c>
      <c r="H17" s="13">
        <f t="shared" si="0"/>
        <v>114.07861306232252</v>
      </c>
    </row>
    <row r="18" spans="1:8" ht="30.75" customHeight="1" x14ac:dyDescent="0.25">
      <c r="A18" s="5">
        <v>11</v>
      </c>
      <c r="B18" s="6" t="s">
        <v>30</v>
      </c>
      <c r="C18" s="7" t="s">
        <v>31</v>
      </c>
      <c r="D18" s="8">
        <v>1833.4</v>
      </c>
      <c r="E18" s="8">
        <v>0</v>
      </c>
      <c r="F18" s="9">
        <v>0</v>
      </c>
      <c r="G18" s="9">
        <f>G19</f>
        <v>0</v>
      </c>
      <c r="H18" s="9">
        <f>H19</f>
        <v>0</v>
      </c>
    </row>
    <row r="19" spans="1:8" ht="36.75" x14ac:dyDescent="0.25">
      <c r="A19" s="5">
        <v>12</v>
      </c>
      <c r="B19" s="10" t="s">
        <v>32</v>
      </c>
      <c r="C19" s="11" t="s">
        <v>33</v>
      </c>
      <c r="D19" s="12">
        <v>1833.4</v>
      </c>
      <c r="E19" s="12">
        <v>0</v>
      </c>
      <c r="F19" s="13">
        <v>0</v>
      </c>
      <c r="G19" s="17"/>
      <c r="H19" s="13"/>
    </row>
    <row r="20" spans="1:8" x14ac:dyDescent="0.25">
      <c r="A20" s="5">
        <v>13</v>
      </c>
      <c r="B20" s="6" t="s">
        <v>34</v>
      </c>
      <c r="C20" s="7" t="s">
        <v>35</v>
      </c>
      <c r="D20" s="8">
        <v>26054.799999999999</v>
      </c>
      <c r="E20" s="8">
        <v>2969.4</v>
      </c>
      <c r="F20" s="9">
        <v>11.396748391851022</v>
      </c>
      <c r="G20" s="9">
        <v>4106.3</v>
      </c>
      <c r="H20" s="9">
        <f>E20/G20*100</f>
        <v>72.313274724204263</v>
      </c>
    </row>
    <row r="21" spans="1:8" x14ac:dyDescent="0.25">
      <c r="A21" s="5">
        <v>14</v>
      </c>
      <c r="B21" s="10" t="s">
        <v>36</v>
      </c>
      <c r="C21" s="11" t="s">
        <v>37</v>
      </c>
      <c r="D21" s="12">
        <v>5222.2</v>
      </c>
      <c r="E21" s="12">
        <v>786.4</v>
      </c>
      <c r="F21" s="13">
        <v>15.05878748420206</v>
      </c>
      <c r="G21" s="12">
        <v>1111.2</v>
      </c>
      <c r="H21" s="13">
        <f t="shared" si="0"/>
        <v>70.770338372930169</v>
      </c>
    </row>
    <row r="22" spans="1:8" x14ac:dyDescent="0.25">
      <c r="A22" s="5">
        <v>15</v>
      </c>
      <c r="B22" s="10" t="s">
        <v>38</v>
      </c>
      <c r="C22" s="11" t="s">
        <v>39</v>
      </c>
      <c r="D22" s="12">
        <v>639.6</v>
      </c>
      <c r="E22" s="12">
        <v>0</v>
      </c>
      <c r="F22" s="13">
        <v>0</v>
      </c>
      <c r="G22" s="17"/>
      <c r="H22" s="17"/>
    </row>
    <row r="23" spans="1:8" x14ac:dyDescent="0.25">
      <c r="A23" s="5">
        <v>16</v>
      </c>
      <c r="B23" s="10" t="s">
        <v>40</v>
      </c>
      <c r="C23" s="11" t="s">
        <v>41</v>
      </c>
      <c r="D23" s="12">
        <v>14771.8</v>
      </c>
      <c r="E23" s="12">
        <v>2183.1</v>
      </c>
      <c r="F23" s="13">
        <v>14.77883534843418</v>
      </c>
      <c r="G23" s="12">
        <v>2247.3000000000002</v>
      </c>
      <c r="H23" s="13">
        <f t="shared" si="0"/>
        <v>97.143238552930171</v>
      </c>
    </row>
    <row r="24" spans="1:8" x14ac:dyDescent="0.25">
      <c r="A24" s="5">
        <v>17</v>
      </c>
      <c r="B24" s="10" t="s">
        <v>42</v>
      </c>
      <c r="C24" s="11" t="s">
        <v>43</v>
      </c>
      <c r="D24" s="12">
        <v>3000</v>
      </c>
      <c r="E24" s="12">
        <v>0</v>
      </c>
      <c r="F24" s="13">
        <v>0</v>
      </c>
      <c r="G24" s="17"/>
      <c r="H24" s="17"/>
    </row>
    <row r="25" spans="1:8" ht="24.75" x14ac:dyDescent="0.25">
      <c r="A25" s="5">
        <v>18</v>
      </c>
      <c r="B25" s="10" t="s">
        <v>44</v>
      </c>
      <c r="C25" s="11" t="s">
        <v>45</v>
      </c>
      <c r="D25" s="12">
        <v>2421.1999999999998</v>
      </c>
      <c r="E25" s="12">
        <v>0</v>
      </c>
      <c r="F25" s="13">
        <v>0</v>
      </c>
      <c r="G25" s="17"/>
      <c r="H25" s="17"/>
    </row>
    <row r="26" spans="1:8" ht="24.75" x14ac:dyDescent="0.25">
      <c r="A26" s="5">
        <v>19</v>
      </c>
      <c r="B26" s="6" t="s">
        <v>46</v>
      </c>
      <c r="C26" s="7" t="s">
        <v>47</v>
      </c>
      <c r="D26" s="8">
        <v>137072.20000000001</v>
      </c>
      <c r="E26" s="8">
        <v>801.1</v>
      </c>
      <c r="F26" s="9">
        <v>0.58443652323374107</v>
      </c>
      <c r="G26" s="9">
        <f>G27+G28+G29</f>
        <v>712.40000000000009</v>
      </c>
      <c r="H26" s="9">
        <f>E26/G26*100</f>
        <v>112.45087029758562</v>
      </c>
    </row>
    <row r="27" spans="1:8" x14ac:dyDescent="0.25">
      <c r="A27" s="5">
        <v>20</v>
      </c>
      <c r="B27" s="10" t="s">
        <v>48</v>
      </c>
      <c r="C27" s="11" t="s">
        <v>49</v>
      </c>
      <c r="D27" s="12">
        <v>2820</v>
      </c>
      <c r="E27" s="12">
        <v>54.3</v>
      </c>
      <c r="F27" s="13">
        <v>1.925531914893617</v>
      </c>
      <c r="G27" s="12">
        <v>53.2</v>
      </c>
      <c r="H27" s="13">
        <f t="shared" ref="H27:H31" si="1">E27/G27*100</f>
        <v>102.06766917293233</v>
      </c>
    </row>
    <row r="28" spans="1:8" x14ac:dyDescent="0.25">
      <c r="A28" s="5">
        <v>21</v>
      </c>
      <c r="B28" s="10" t="s">
        <v>50</v>
      </c>
      <c r="C28" s="11" t="s">
        <v>51</v>
      </c>
      <c r="D28" s="12">
        <v>130924.3</v>
      </c>
      <c r="E28" s="12">
        <v>0</v>
      </c>
      <c r="F28" s="13">
        <v>0</v>
      </c>
      <c r="G28" s="17"/>
      <c r="H28" s="17"/>
    </row>
    <row r="29" spans="1:8" ht="24.75" x14ac:dyDescent="0.25">
      <c r="A29" s="5">
        <v>22</v>
      </c>
      <c r="B29" s="10" t="s">
        <v>52</v>
      </c>
      <c r="C29" s="11" t="s">
        <v>53</v>
      </c>
      <c r="D29" s="12">
        <v>3327.9</v>
      </c>
      <c r="E29" s="12">
        <v>746.9</v>
      </c>
      <c r="F29" s="13">
        <v>22.443583040355776</v>
      </c>
      <c r="G29" s="12">
        <v>659.2</v>
      </c>
      <c r="H29" s="13">
        <f t="shared" si="1"/>
        <v>113.30400485436891</v>
      </c>
    </row>
    <row r="30" spans="1:8" x14ac:dyDescent="0.25">
      <c r="A30" s="5">
        <v>23</v>
      </c>
      <c r="B30" s="6" t="s">
        <v>54</v>
      </c>
      <c r="C30" s="7" t="s">
        <v>55</v>
      </c>
      <c r="D30" s="8">
        <v>1097.0999999999999</v>
      </c>
      <c r="E30" s="8">
        <v>249.6</v>
      </c>
      <c r="F30" s="9">
        <v>22.750888706590104</v>
      </c>
      <c r="G30" s="9">
        <f>G31+G32</f>
        <v>10.6</v>
      </c>
      <c r="H30" s="9">
        <f>E30/G30*100</f>
        <v>2354.7169811320755</v>
      </c>
    </row>
    <row r="31" spans="1:8" ht="24.75" x14ac:dyDescent="0.25">
      <c r="A31" s="5">
        <v>24</v>
      </c>
      <c r="B31" s="10" t="s">
        <v>56</v>
      </c>
      <c r="C31" s="11" t="s">
        <v>57</v>
      </c>
      <c r="D31" s="12">
        <v>897.1</v>
      </c>
      <c r="E31" s="12">
        <v>249.6</v>
      </c>
      <c r="F31" s="13">
        <v>27.822985174451009</v>
      </c>
      <c r="G31" s="12">
        <v>10.6</v>
      </c>
      <c r="H31" s="13">
        <f t="shared" si="1"/>
        <v>2354.7169811320755</v>
      </c>
    </row>
    <row r="32" spans="1:8" ht="24.75" x14ac:dyDescent="0.25">
      <c r="A32" s="5">
        <v>25</v>
      </c>
      <c r="B32" s="10" t="s">
        <v>58</v>
      </c>
      <c r="C32" s="11" t="s">
        <v>59</v>
      </c>
      <c r="D32" s="12">
        <v>200</v>
      </c>
      <c r="E32" s="12">
        <v>0</v>
      </c>
      <c r="F32" s="13">
        <v>0</v>
      </c>
      <c r="G32" s="17"/>
      <c r="H32" s="17"/>
    </row>
    <row r="33" spans="1:8" x14ac:dyDescent="0.25">
      <c r="A33" s="5">
        <v>26</v>
      </c>
      <c r="B33" s="6" t="s">
        <v>60</v>
      </c>
      <c r="C33" s="7" t="s">
        <v>61</v>
      </c>
      <c r="D33" s="8">
        <v>683396.3</v>
      </c>
      <c r="E33" s="8">
        <v>128303.7</v>
      </c>
      <c r="F33" s="9">
        <v>18.774421225283191</v>
      </c>
      <c r="G33" s="9">
        <f>G34+G35+G36+G37+G38</f>
        <v>145111.09999999998</v>
      </c>
      <c r="H33" s="9">
        <f>E33/G33*100</f>
        <v>88.417564197363276</v>
      </c>
    </row>
    <row r="34" spans="1:8" x14ac:dyDescent="0.25">
      <c r="A34" s="5">
        <v>27</v>
      </c>
      <c r="B34" s="10" t="s">
        <v>62</v>
      </c>
      <c r="C34" s="11" t="s">
        <v>63</v>
      </c>
      <c r="D34" s="12">
        <v>177860</v>
      </c>
      <c r="E34" s="12">
        <v>32194.9</v>
      </c>
      <c r="F34" s="13">
        <v>18.101259417519397</v>
      </c>
      <c r="G34" s="12">
        <v>40332</v>
      </c>
      <c r="H34" s="13">
        <f t="shared" ref="H34:H53" si="2">E34/G34*100</f>
        <v>79.824704948923937</v>
      </c>
    </row>
    <row r="35" spans="1:8" x14ac:dyDescent="0.25">
      <c r="A35" s="5">
        <v>28</v>
      </c>
      <c r="B35" s="10" t="s">
        <v>64</v>
      </c>
      <c r="C35" s="11" t="s">
        <v>65</v>
      </c>
      <c r="D35" s="12">
        <v>441358.1</v>
      </c>
      <c r="E35" s="12">
        <v>85173</v>
      </c>
      <c r="F35" s="13">
        <v>19.29793516874393</v>
      </c>
      <c r="G35" s="12">
        <v>90999.8</v>
      </c>
      <c r="H35" s="13">
        <f t="shared" si="2"/>
        <v>93.596909004195609</v>
      </c>
    </row>
    <row r="36" spans="1:8" x14ac:dyDescent="0.25">
      <c r="A36" s="5">
        <v>29</v>
      </c>
      <c r="B36" s="10" t="s">
        <v>66</v>
      </c>
      <c r="C36" s="11" t="s">
        <v>67</v>
      </c>
      <c r="D36" s="12">
        <v>39869.599999999999</v>
      </c>
      <c r="E36" s="12">
        <v>7106</v>
      </c>
      <c r="F36" s="13">
        <v>17.823103316812812</v>
      </c>
      <c r="G36" s="12">
        <v>7560.8</v>
      </c>
      <c r="H36" s="13">
        <f t="shared" si="2"/>
        <v>93.984763517088126</v>
      </c>
    </row>
    <row r="37" spans="1:8" x14ac:dyDescent="0.25">
      <c r="A37" s="5">
        <v>30</v>
      </c>
      <c r="B37" s="10" t="s">
        <v>68</v>
      </c>
      <c r="C37" s="11" t="s">
        <v>69</v>
      </c>
      <c r="D37" s="12">
        <v>10003.6</v>
      </c>
      <c r="E37" s="12">
        <v>868.6</v>
      </c>
      <c r="F37" s="13">
        <v>8.6828741653004915</v>
      </c>
      <c r="G37" s="12">
        <v>1224.2</v>
      </c>
      <c r="H37" s="13">
        <f t="shared" si="2"/>
        <v>70.952458748570493</v>
      </c>
    </row>
    <row r="38" spans="1:8" x14ac:dyDescent="0.25">
      <c r="A38" s="5">
        <v>31</v>
      </c>
      <c r="B38" s="10" t="s">
        <v>70</v>
      </c>
      <c r="C38" s="11" t="s">
        <v>71</v>
      </c>
      <c r="D38" s="12">
        <v>14305</v>
      </c>
      <c r="E38" s="12">
        <v>2961.3</v>
      </c>
      <c r="F38" s="13">
        <v>20.701153442852153</v>
      </c>
      <c r="G38" s="12">
        <v>4994.3</v>
      </c>
      <c r="H38" s="13">
        <f t="shared" si="2"/>
        <v>59.293594697955676</v>
      </c>
    </row>
    <row r="39" spans="1:8" x14ac:dyDescent="0.25">
      <c r="A39" s="5">
        <v>32</v>
      </c>
      <c r="B39" s="6" t="s">
        <v>72</v>
      </c>
      <c r="C39" s="7" t="s">
        <v>73</v>
      </c>
      <c r="D39" s="8">
        <v>172273.7</v>
      </c>
      <c r="E39" s="8">
        <v>39101.9</v>
      </c>
      <c r="F39" s="9">
        <v>22.697544662940423</v>
      </c>
      <c r="G39" s="9">
        <f>G40+G41</f>
        <v>46151</v>
      </c>
      <c r="H39" s="9">
        <f>E39/G39*100</f>
        <v>84.726008103833067</v>
      </c>
    </row>
    <row r="40" spans="1:8" x14ac:dyDescent="0.25">
      <c r="A40" s="5">
        <v>33</v>
      </c>
      <c r="B40" s="10" t="s">
        <v>74</v>
      </c>
      <c r="C40" s="11" t="s">
        <v>75</v>
      </c>
      <c r="D40" s="12">
        <v>144502</v>
      </c>
      <c r="E40" s="12">
        <v>33835.4</v>
      </c>
      <c r="F40" s="13">
        <v>23.415177644600078</v>
      </c>
      <c r="G40" s="12">
        <v>41308.1</v>
      </c>
      <c r="H40" s="13">
        <f t="shared" si="2"/>
        <v>81.90984334791483</v>
      </c>
    </row>
    <row r="41" spans="1:8" ht="24.75" x14ac:dyDescent="0.25">
      <c r="A41" s="5">
        <v>34</v>
      </c>
      <c r="B41" s="10" t="s">
        <v>76</v>
      </c>
      <c r="C41" s="11" t="s">
        <v>77</v>
      </c>
      <c r="D41" s="12">
        <v>27771.7</v>
      </c>
      <c r="E41" s="12">
        <v>5266.5</v>
      </c>
      <c r="F41" s="13">
        <v>18.963549224570336</v>
      </c>
      <c r="G41" s="12">
        <v>4842.8999999999996</v>
      </c>
      <c r="H41" s="13">
        <f t="shared" si="2"/>
        <v>108.74682524933408</v>
      </c>
    </row>
    <row r="42" spans="1:8" x14ac:dyDescent="0.25">
      <c r="A42" s="5">
        <v>35</v>
      </c>
      <c r="B42" s="6" t="s">
        <v>78</v>
      </c>
      <c r="C42" s="7" t="s">
        <v>79</v>
      </c>
      <c r="D42" s="8">
        <v>41369.9</v>
      </c>
      <c r="E42" s="8">
        <v>5827.1</v>
      </c>
      <c r="F42" s="9">
        <v>14.085361579312497</v>
      </c>
      <c r="G42" s="9">
        <f>G43+G44+G45</f>
        <v>5115.4000000000005</v>
      </c>
      <c r="H42" s="9">
        <f>E42/G42*100</f>
        <v>113.9128904875474</v>
      </c>
    </row>
    <row r="43" spans="1:8" x14ac:dyDescent="0.25">
      <c r="A43" s="5">
        <v>36</v>
      </c>
      <c r="B43" s="10" t="s">
        <v>80</v>
      </c>
      <c r="C43" s="11" t="s">
        <v>81</v>
      </c>
      <c r="D43" s="12">
        <v>1800</v>
      </c>
      <c r="E43" s="12">
        <v>262.7</v>
      </c>
      <c r="F43" s="13">
        <v>14.594444444444443</v>
      </c>
      <c r="G43" s="12">
        <v>309.8</v>
      </c>
      <c r="H43" s="13">
        <f t="shared" si="2"/>
        <v>84.796642995480951</v>
      </c>
    </row>
    <row r="44" spans="1:8" x14ac:dyDescent="0.25">
      <c r="A44" s="5">
        <v>37</v>
      </c>
      <c r="B44" s="10" t="s">
        <v>82</v>
      </c>
      <c r="C44" s="11" t="s">
        <v>83</v>
      </c>
      <c r="D44" s="12">
        <v>38560</v>
      </c>
      <c r="E44" s="12">
        <v>5423.8</v>
      </c>
      <c r="F44" s="13">
        <v>14.065871369294605</v>
      </c>
      <c r="G44" s="12">
        <v>4637.1000000000004</v>
      </c>
      <c r="H44" s="13">
        <f t="shared" si="2"/>
        <v>116.9653447197602</v>
      </c>
    </row>
    <row r="45" spans="1:8" x14ac:dyDescent="0.25">
      <c r="A45" s="5">
        <v>38</v>
      </c>
      <c r="B45" s="10" t="s">
        <v>84</v>
      </c>
      <c r="C45" s="11" t="s">
        <v>85</v>
      </c>
      <c r="D45" s="12">
        <v>1009.9</v>
      </c>
      <c r="E45" s="12">
        <v>140.6</v>
      </c>
      <c r="F45" s="13">
        <v>13.922170511931874</v>
      </c>
      <c r="G45" s="12">
        <v>168.5</v>
      </c>
      <c r="H45" s="13">
        <f t="shared" si="2"/>
        <v>83.442136498516319</v>
      </c>
    </row>
    <row r="46" spans="1:8" x14ac:dyDescent="0.25">
      <c r="A46" s="5">
        <v>39</v>
      </c>
      <c r="B46" s="6" t="s">
        <v>86</v>
      </c>
      <c r="C46" s="7" t="s">
        <v>87</v>
      </c>
      <c r="D46" s="8">
        <v>22834.400000000001</v>
      </c>
      <c r="E46" s="8">
        <v>3530.1</v>
      </c>
      <c r="F46" s="9">
        <v>15.459569771923062</v>
      </c>
      <c r="G46" s="9">
        <f>G47+G48</f>
        <v>3938.6</v>
      </c>
      <c r="H46" s="9">
        <f>E46/G46*100</f>
        <v>89.628294317777886</v>
      </c>
    </row>
    <row r="47" spans="1:8" x14ac:dyDescent="0.25">
      <c r="A47" s="5">
        <v>40</v>
      </c>
      <c r="B47" s="10" t="s">
        <v>88</v>
      </c>
      <c r="C47" s="11" t="s">
        <v>89</v>
      </c>
      <c r="D47" s="12">
        <v>17066.900000000001</v>
      </c>
      <c r="E47" s="12">
        <v>3435.6</v>
      </c>
      <c r="F47" s="13">
        <v>20.130193532510297</v>
      </c>
      <c r="G47" s="12">
        <v>3814</v>
      </c>
      <c r="H47" s="13">
        <f t="shared" si="2"/>
        <v>90.078657577346604</v>
      </c>
    </row>
    <row r="48" spans="1:8" x14ac:dyDescent="0.25">
      <c r="A48" s="5">
        <v>41</v>
      </c>
      <c r="B48" s="10" t="s">
        <v>90</v>
      </c>
      <c r="C48" s="11" t="s">
        <v>91</v>
      </c>
      <c r="D48" s="12">
        <v>5767.5</v>
      </c>
      <c r="E48" s="12">
        <v>94.5</v>
      </c>
      <c r="F48" s="13">
        <v>1.6384915474642392</v>
      </c>
      <c r="G48" s="12">
        <v>124.6</v>
      </c>
      <c r="H48" s="13">
        <f t="shared" si="2"/>
        <v>75.842696629213492</v>
      </c>
    </row>
    <row r="49" spans="1:8" ht="24.75" x14ac:dyDescent="0.25">
      <c r="A49" s="5">
        <v>42</v>
      </c>
      <c r="B49" s="6" t="s">
        <v>92</v>
      </c>
      <c r="C49" s="7" t="s">
        <v>93</v>
      </c>
      <c r="D49" s="8">
        <v>250</v>
      </c>
      <c r="E49" s="8">
        <v>0</v>
      </c>
      <c r="F49" s="9">
        <v>0</v>
      </c>
      <c r="G49" s="9">
        <f>G50</f>
        <v>0</v>
      </c>
      <c r="H49" s="9">
        <f>H50</f>
        <v>0</v>
      </c>
    </row>
    <row r="50" spans="1:8" ht="24.75" x14ac:dyDescent="0.25">
      <c r="A50" s="5">
        <v>43</v>
      </c>
      <c r="B50" s="10" t="s">
        <v>94</v>
      </c>
      <c r="C50" s="11" t="s">
        <v>95</v>
      </c>
      <c r="D50" s="12">
        <v>250</v>
      </c>
      <c r="E50" s="12">
        <v>0</v>
      </c>
      <c r="F50" s="13">
        <v>0</v>
      </c>
      <c r="G50" s="12">
        <v>0</v>
      </c>
      <c r="H50" s="13"/>
    </row>
    <row r="51" spans="1:8" ht="48.75" x14ac:dyDescent="0.25">
      <c r="A51" s="5">
        <v>44</v>
      </c>
      <c r="B51" s="6" t="s">
        <v>96</v>
      </c>
      <c r="C51" s="7" t="s">
        <v>97</v>
      </c>
      <c r="D51" s="8">
        <v>89941.1</v>
      </c>
      <c r="E51" s="8">
        <v>20000.5</v>
      </c>
      <c r="F51" s="9">
        <v>22.237330875428473</v>
      </c>
      <c r="G51" s="9">
        <f>G52+G53</f>
        <v>15339.4</v>
      </c>
      <c r="H51" s="9">
        <f>E51/G51*100</f>
        <v>130.38645579357734</v>
      </c>
    </row>
    <row r="52" spans="1:8" ht="36.75" x14ac:dyDescent="0.25">
      <c r="A52" s="5">
        <v>45</v>
      </c>
      <c r="B52" s="10" t="s">
        <v>98</v>
      </c>
      <c r="C52" s="11" t="s">
        <v>99</v>
      </c>
      <c r="D52" s="12">
        <v>67003.8</v>
      </c>
      <c r="E52" s="12">
        <v>19424.8</v>
      </c>
      <c r="F52" s="13">
        <v>28.990594563293421</v>
      </c>
      <c r="G52" s="12">
        <v>14628</v>
      </c>
      <c r="H52" s="13">
        <f t="shared" si="2"/>
        <v>132.79190593382552</v>
      </c>
    </row>
    <row r="53" spans="1:8" ht="24.75" x14ac:dyDescent="0.25">
      <c r="A53" s="5">
        <v>46</v>
      </c>
      <c r="B53" s="10" t="s">
        <v>100</v>
      </c>
      <c r="C53" s="11" t="s">
        <v>101</v>
      </c>
      <c r="D53" s="12">
        <v>22937.3</v>
      </c>
      <c r="E53" s="12">
        <v>575.70000000000005</v>
      </c>
      <c r="F53" s="13">
        <v>2.5098856447794646</v>
      </c>
      <c r="G53" s="12">
        <v>711.4</v>
      </c>
      <c r="H53" s="13">
        <f t="shared" si="2"/>
        <v>80.924936744447578</v>
      </c>
    </row>
    <row r="54" spans="1:8" x14ac:dyDescent="0.25">
      <c r="A54" s="5">
        <v>47</v>
      </c>
      <c r="B54" s="6" t="s">
        <v>102</v>
      </c>
      <c r="C54" s="14"/>
      <c r="D54" s="15">
        <v>1273872.8999999999</v>
      </c>
      <c r="E54" s="15">
        <v>219337.9</v>
      </c>
      <c r="F54" s="9">
        <v>17.218193432013511</v>
      </c>
      <c r="G54" s="9">
        <f>G8+G16+G18+G20+G26+G30+G33+G39+G42+G46+G49+G51</f>
        <v>235181.99999999997</v>
      </c>
      <c r="H54" s="9">
        <f>E54/G54*100</f>
        <v>93.263047342058499</v>
      </c>
    </row>
  </sheetData>
  <mergeCells count="3">
    <mergeCell ref="C1:F1"/>
    <mergeCell ref="A3:G4"/>
    <mergeCell ref="H3:H4"/>
  </mergeCells>
  <pageMargins left="0.78740157480314965" right="0.39370078740157483" top="0.39370078740157483" bottom="0.3937007874015748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1542</dc:creator>
  <cp:lastModifiedBy>Admin</cp:lastModifiedBy>
  <cp:lastPrinted>2023-03-28T03:50:16Z</cp:lastPrinted>
  <dcterms:created xsi:type="dcterms:W3CDTF">2023-03-28T01:40:14Z</dcterms:created>
  <dcterms:modified xsi:type="dcterms:W3CDTF">2023-04-07T02:05:03Z</dcterms:modified>
</cp:coreProperties>
</file>