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F23279F8-9CF2-49EE-92D4-F7410468FD8D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I10" i="2" l="1"/>
  <c r="P32" i="2" l="1"/>
  <c r="P28" i="2"/>
  <c r="P26" i="2"/>
  <c r="P24" i="2"/>
  <c r="P20" i="2"/>
  <c r="P18" i="2"/>
  <c r="P16" i="2"/>
  <c r="P14" i="2"/>
  <c r="P10" i="2"/>
  <c r="I34" i="2"/>
  <c r="I18" i="2"/>
  <c r="H34" i="2"/>
  <c r="H10" i="2"/>
  <c r="G10" i="2"/>
  <c r="R29" i="2" l="1"/>
  <c r="R11" i="2"/>
  <c r="R9" i="2"/>
  <c r="R7" i="2"/>
  <c r="O34" i="2"/>
  <c r="O24" i="2"/>
  <c r="G34" i="2" l="1"/>
  <c r="R13" i="2"/>
  <c r="G14" i="2"/>
  <c r="Q16" i="2" l="1"/>
  <c r="Q8" i="2"/>
  <c r="O20" i="2"/>
  <c r="O18" i="2"/>
  <c r="O16" i="2"/>
  <c r="N16" i="2"/>
  <c r="J18" i="2"/>
  <c r="J16" i="2"/>
  <c r="J34" i="2" s="1"/>
  <c r="M34" i="2"/>
  <c r="M20" i="2"/>
  <c r="M18" i="2"/>
  <c r="M16" i="2"/>
  <c r="M12" i="2"/>
  <c r="L22" i="2"/>
  <c r="L18" i="2"/>
  <c r="L12" i="2"/>
  <c r="K18" i="2"/>
  <c r="K16" i="2"/>
  <c r="J24" i="2"/>
  <c r="J8" i="2"/>
  <c r="H24" i="2"/>
  <c r="I16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34" i="2"/>
  <c r="M8" i="2"/>
  <c r="R10" i="2" l="1"/>
  <c r="H26" i="2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Q28" i="2"/>
  <c r="R30" i="2"/>
  <c r="R31" i="2"/>
  <c r="H32" i="2"/>
  <c r="I32" i="2"/>
  <c r="J32" i="2"/>
  <c r="K32" i="2"/>
  <c r="L32" i="2"/>
  <c r="M32" i="2"/>
  <c r="N32" i="2"/>
  <c r="O32" i="2"/>
  <c r="Q32" i="2"/>
  <c r="Q24" i="2"/>
  <c r="Q34" i="2" s="1"/>
  <c r="R25" i="2"/>
  <c r="R23" i="2"/>
  <c r="R22" i="2"/>
  <c r="R21" i="2"/>
  <c r="N20" i="2"/>
  <c r="Q20" i="2"/>
  <c r="L20" i="2"/>
  <c r="J20" i="2"/>
  <c r="I20" i="2"/>
  <c r="H20" i="2"/>
  <c r="R19" i="2"/>
  <c r="R16" i="2"/>
  <c r="R15" i="2"/>
  <c r="Q14" i="2"/>
  <c r="O14" i="2"/>
  <c r="N14" i="2"/>
  <c r="M14" i="2"/>
  <c r="L14" i="2"/>
  <c r="K14" i="2"/>
  <c r="J14" i="2"/>
  <c r="I14" i="2"/>
  <c r="H14" i="2"/>
  <c r="R12" i="2"/>
  <c r="R8" i="2"/>
  <c r="R14" i="2" l="1"/>
  <c r="R24" i="2"/>
  <c r="R28" i="2"/>
  <c r="R32" i="2"/>
  <c r="R26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<sst xmlns="http://schemas.openxmlformats.org/spreadsheetml/2006/main" count="87" uniqueCount="64">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</sst>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6" borderId="16" xfId="7" applyNumberFormat="1" applyFill="1" applyBorder="1" applyProtection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4" borderId="16" xfId="7" applyNumberFormat="1" applyFill="1" applyBorder="1" applyProtection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I23" activePane="bottomRight" state="frozen"/>
      <selection activeCell="C1" sqref="C1"/>
      <selection pane="topRight" activeCell="G1" sqref="G1"/>
      <selection pane="bottomLeft" activeCell="C7" sqref="C7"/>
      <selection pane="bottomRight" activeCell="P5" sqref="P5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"/>
    </row>
    <row r="2" spans="1:19" ht="16.95" customHeigh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</row>
    <row r="3" spans="1:19" ht="14.55" customHeigh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"/>
    </row>
    <row r="4" spans="1:19" ht="12.75" customHeight="1" thickBot="1" x14ac:dyDescent="0.3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"/>
    </row>
    <row r="5" spans="1:19" ht="52.8" customHeight="1" thickBot="1" x14ac:dyDescent="0.35">
      <c r="A5" s="37" t="s">
        <v>3</v>
      </c>
      <c r="B5" s="39" t="s">
        <v>3</v>
      </c>
      <c r="C5" s="35" t="s">
        <v>4</v>
      </c>
      <c r="D5" s="35" t="s">
        <v>3</v>
      </c>
      <c r="E5" s="35" t="s">
        <v>3</v>
      </c>
      <c r="F5" s="35" t="s">
        <v>5</v>
      </c>
      <c r="G5" s="14" t="s">
        <v>6</v>
      </c>
      <c r="H5" s="26" t="s">
        <v>7</v>
      </c>
      <c r="I5" s="41" t="s">
        <v>8</v>
      </c>
      <c r="J5" s="41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41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8"/>
      <c r="B6" s="40"/>
      <c r="C6" s="36"/>
      <c r="D6" s="36"/>
      <c r="E6" s="36"/>
      <c r="F6" s="36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/>
      <c r="N7" s="18">
        <v>1119</v>
      </c>
      <c r="O7" s="18">
        <v>115880</v>
      </c>
      <c r="P7" s="18">
        <v>0</v>
      </c>
      <c r="Q7" s="18"/>
      <c r="R7" s="18">
        <f>H7+I7+J7+K7+L7+M7+N7+O7+P7+Q7</f>
        <v>206657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0</v>
      </c>
      <c r="N8" s="18">
        <f>N7</f>
        <v>1119</v>
      </c>
      <c r="O8" s="18">
        <v>115880</v>
      </c>
      <c r="P8" s="18">
        <v>0</v>
      </c>
      <c r="Q8" s="18">
        <f>Q7</f>
        <v>0</v>
      </c>
      <c r="R8" s="18">
        <f>H8+I8+J8+K8+L8+M8+N8+O8+P8+Q8</f>
        <v>206657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92800</v>
      </c>
      <c r="H9" s="18">
        <v>1540</v>
      </c>
      <c r="I9" s="18"/>
      <c r="J9" s="18">
        <v>879658.4</v>
      </c>
      <c r="K9" s="18">
        <v>767818.69</v>
      </c>
      <c r="L9" s="18">
        <v>2392</v>
      </c>
      <c r="M9" s="18"/>
      <c r="N9" s="18">
        <v>2620890</v>
      </c>
      <c r="O9" s="18">
        <v>22074</v>
      </c>
      <c r="P9" s="18">
        <v>2011</v>
      </c>
      <c r="Q9" s="18"/>
      <c r="R9" s="18">
        <f>H9+I9+J9+K9+L9+M9+N9+O9+P9+Q9+G9</f>
        <v>4389184.09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 t="shared" ref="G10:H10" si="0">G9</f>
        <v>92800</v>
      </c>
      <c r="H10" s="18">
        <f t="shared" si="0"/>
        <v>1540</v>
      </c>
      <c r="I10" s="18">
        <f>I9</f>
        <v>0</v>
      </c>
      <c r="J10" s="18">
        <f t="shared" ref="J10:Q10" si="1">J9</f>
        <v>879658.4</v>
      </c>
      <c r="K10" s="18">
        <f>K9</f>
        <v>767818.69</v>
      </c>
      <c r="L10" s="18">
        <f t="shared" si="1"/>
        <v>2392</v>
      </c>
      <c r="M10" s="18">
        <f t="shared" si="1"/>
        <v>0</v>
      </c>
      <c r="N10" s="18">
        <f t="shared" si="1"/>
        <v>2620890</v>
      </c>
      <c r="O10" s="18">
        <f t="shared" si="1"/>
        <v>22074</v>
      </c>
      <c r="P10" s="18">
        <f>P9</f>
        <v>2011</v>
      </c>
      <c r="Q10" s="18">
        <f t="shared" si="1"/>
        <v>0</v>
      </c>
      <c r="R10" s="18">
        <f>H10+I10+J10+K10+L10+M10+N10+O10+P10+Q10+G10</f>
        <v>4389184.09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/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34324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0</v>
      </c>
      <c r="M12" s="18">
        <f>M11</f>
        <v>0</v>
      </c>
      <c r="N12" s="18">
        <v>0</v>
      </c>
      <c r="O12" s="18">
        <v>0</v>
      </c>
      <c r="P12" s="18"/>
      <c r="Q12" s="18">
        <v>0</v>
      </c>
      <c r="R12" s="18">
        <f t="shared" ref="R12:R32" si="2">H12+I12+J12+K12+L12+M12+N12+O12+P12+Q12</f>
        <v>34324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/>
      <c r="H13" s="18">
        <v>50261.1</v>
      </c>
      <c r="I13" s="18">
        <v>30618</v>
      </c>
      <c r="J13" s="18">
        <v>76027.19</v>
      </c>
      <c r="K13" s="18">
        <v>57088.05</v>
      </c>
      <c r="L13" s="18">
        <v>8393.81</v>
      </c>
      <c r="M13" s="18">
        <v>71573</v>
      </c>
      <c r="N13" s="18">
        <v>71968.56</v>
      </c>
      <c r="O13" s="18">
        <v>130212.49</v>
      </c>
      <c r="P13" s="18">
        <v>139969.20000000001</v>
      </c>
      <c r="Q13" s="18">
        <v>85450.83</v>
      </c>
      <c r="R13" s="18">
        <f>H13+I13+J13+K13+L13+M13+N13+O13+P13+Q13+G13</f>
        <v>721562.23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0</v>
      </c>
      <c r="H14" s="18">
        <f>H13</f>
        <v>50261.1</v>
      </c>
      <c r="I14" s="18">
        <f t="shared" ref="I14:Q14" si="3">I13</f>
        <v>30618</v>
      </c>
      <c r="J14" s="18">
        <f t="shared" si="3"/>
        <v>76027.19</v>
      </c>
      <c r="K14" s="18">
        <f t="shared" si="3"/>
        <v>57088.05</v>
      </c>
      <c r="L14" s="18">
        <f t="shared" si="3"/>
        <v>8393.81</v>
      </c>
      <c r="M14" s="18">
        <f t="shared" si="3"/>
        <v>71573</v>
      </c>
      <c r="N14" s="18">
        <f t="shared" si="3"/>
        <v>71968.56</v>
      </c>
      <c r="O14" s="18">
        <f t="shared" si="3"/>
        <v>130212.49</v>
      </c>
      <c r="P14" s="18">
        <f t="shared" ref="P14" si="4">P13</f>
        <v>139969.20000000001</v>
      </c>
      <c r="Q14" s="18">
        <f t="shared" si="3"/>
        <v>85450.83</v>
      </c>
      <c r="R14" s="18">
        <f>H14+I14+J14+K14+L14+M14+N14+O14+P14+Q14+G14</f>
        <v>721562.23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17666</v>
      </c>
      <c r="K15" s="18">
        <v>6040</v>
      </c>
      <c r="L15" s="18">
        <v>0</v>
      </c>
      <c r="M15" s="18">
        <v>2150</v>
      </c>
      <c r="N15" s="18">
        <v>3739</v>
      </c>
      <c r="O15" s="18"/>
      <c r="P15" s="18"/>
      <c r="Q15" s="18">
        <v>4708</v>
      </c>
      <c r="R15" s="18">
        <f t="shared" si="2"/>
        <v>34303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17666</v>
      </c>
      <c r="K16" s="18">
        <f>K15</f>
        <v>6040</v>
      </c>
      <c r="L16" s="18"/>
      <c r="M16" s="18">
        <f>M15</f>
        <v>2150</v>
      </c>
      <c r="N16" s="18">
        <f>N15</f>
        <v>3739</v>
      </c>
      <c r="O16" s="18">
        <f>O15</f>
        <v>0</v>
      </c>
      <c r="P16" s="18">
        <f>P15</f>
        <v>0</v>
      </c>
      <c r="Q16" s="18">
        <f>Q15</f>
        <v>4708</v>
      </c>
      <c r="R16" s="18">
        <f t="shared" si="2"/>
        <v>34303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/>
      <c r="J17" s="18">
        <v>4592</v>
      </c>
      <c r="K17" s="18">
        <v>17900.150000000001</v>
      </c>
      <c r="L17" s="18">
        <v>77</v>
      </c>
      <c r="M17" s="18"/>
      <c r="N17" s="18"/>
      <c r="O17" s="18">
        <v>2935</v>
      </c>
      <c r="P17" s="18">
        <v>5327</v>
      </c>
      <c r="Q17" s="18"/>
      <c r="R17" s="18">
        <f>H17+I17+J17+K17+L17+M17+N17+O17+P17+Q17+G17</f>
        <v>30831.15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f>I17</f>
        <v>0</v>
      </c>
      <c r="J18" s="18">
        <f>J17</f>
        <v>4592</v>
      </c>
      <c r="K18" s="18">
        <f>K17</f>
        <v>17900.150000000001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5327</v>
      </c>
      <c r="Q18" s="18">
        <v>0</v>
      </c>
      <c r="R18" s="18">
        <f>H18+I18+J18+K18+L18+M18+N18+O18+P18+Q18+G18</f>
        <v>30831.15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364</v>
      </c>
      <c r="J19" s="18">
        <v>2675</v>
      </c>
      <c r="K19" s="18"/>
      <c r="L19" s="18">
        <v>489.92</v>
      </c>
      <c r="M19" s="18"/>
      <c r="N19" s="18">
        <v>1579</v>
      </c>
      <c r="O19" s="18">
        <v>3884</v>
      </c>
      <c r="P19" s="18">
        <v>373</v>
      </c>
      <c r="Q19" s="18">
        <v>4165.04</v>
      </c>
      <c r="R19" s="18">
        <f t="shared" si="2"/>
        <v>15471.96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5">H19</f>
        <v>1942</v>
      </c>
      <c r="I20" s="18">
        <f t="shared" si="5"/>
        <v>364</v>
      </c>
      <c r="J20" s="18">
        <f t="shared" si="5"/>
        <v>2675</v>
      </c>
      <c r="K20" s="18">
        <f t="shared" si="5"/>
        <v>0</v>
      </c>
      <c r="L20" s="18">
        <f t="shared" si="5"/>
        <v>489.92</v>
      </c>
      <c r="M20" s="18">
        <f t="shared" si="5"/>
        <v>0</v>
      </c>
      <c r="N20" s="18">
        <f t="shared" si="5"/>
        <v>1579</v>
      </c>
      <c r="O20" s="18">
        <f t="shared" si="5"/>
        <v>3884</v>
      </c>
      <c r="P20" s="18">
        <f t="shared" ref="P20" si="6">P19</f>
        <v>373</v>
      </c>
      <c r="Q20" s="18">
        <f t="shared" si="5"/>
        <v>4165.04</v>
      </c>
      <c r="R20" s="18">
        <f t="shared" si="2"/>
        <v>15471.96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2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2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0</v>
      </c>
      <c r="I23" s="18"/>
      <c r="J23" s="18"/>
      <c r="K23" s="18">
        <v>7827</v>
      </c>
      <c r="L23" s="18"/>
      <c r="M23" s="18"/>
      <c r="N23" s="18">
        <v>12015.5</v>
      </c>
      <c r="O23" s="18">
        <v>3724</v>
      </c>
      <c r="P23" s="18"/>
      <c r="Q23" s="18">
        <v>13254</v>
      </c>
      <c r="R23" s="18">
        <f t="shared" si="2"/>
        <v>36820.5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7">H23</f>
        <v>0</v>
      </c>
      <c r="I24" s="18">
        <f t="shared" si="7"/>
        <v>0</v>
      </c>
      <c r="J24" s="18">
        <f t="shared" si="7"/>
        <v>0</v>
      </c>
      <c r="K24" s="18">
        <f t="shared" si="7"/>
        <v>7827</v>
      </c>
      <c r="L24" s="18">
        <f t="shared" si="7"/>
        <v>0</v>
      </c>
      <c r="M24" s="18">
        <f t="shared" si="7"/>
        <v>0</v>
      </c>
      <c r="N24" s="18">
        <f t="shared" si="7"/>
        <v>12015.5</v>
      </c>
      <c r="O24" s="18">
        <f>O23</f>
        <v>3724</v>
      </c>
      <c r="P24" s="18">
        <f t="shared" ref="P24" si="8">P23</f>
        <v>0</v>
      </c>
      <c r="Q24" s="18">
        <f>Q23</f>
        <v>13254</v>
      </c>
      <c r="R24" s="18">
        <f t="shared" si="2"/>
        <v>36820.5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50495.34</v>
      </c>
      <c r="I25" s="18">
        <v>93071.2</v>
      </c>
      <c r="J25" s="18">
        <v>123518.33</v>
      </c>
      <c r="K25" s="18">
        <v>119535.92</v>
      </c>
      <c r="L25" s="18">
        <v>53007.86</v>
      </c>
      <c r="M25" s="18">
        <v>67489.55</v>
      </c>
      <c r="N25" s="18">
        <v>179075.75</v>
      </c>
      <c r="O25" s="18">
        <v>77904.570000000007</v>
      </c>
      <c r="P25" s="18">
        <v>153233.07</v>
      </c>
      <c r="Q25" s="18">
        <v>172842.13</v>
      </c>
      <c r="R25" s="18">
        <f t="shared" si="2"/>
        <v>1090173.7200000002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50495.34</v>
      </c>
      <c r="I26" s="18">
        <f t="shared" ref="I26:O26" si="9">I25</f>
        <v>93071.2</v>
      </c>
      <c r="J26" s="18">
        <f>J25</f>
        <v>123518.33</v>
      </c>
      <c r="K26" s="18">
        <f t="shared" si="9"/>
        <v>119535.92</v>
      </c>
      <c r="L26" s="18">
        <f t="shared" si="9"/>
        <v>53007.86</v>
      </c>
      <c r="M26" s="18">
        <f t="shared" si="9"/>
        <v>67489.55</v>
      </c>
      <c r="N26" s="18">
        <f t="shared" si="9"/>
        <v>179075.75</v>
      </c>
      <c r="O26" s="18">
        <f t="shared" si="9"/>
        <v>77904.570000000007</v>
      </c>
      <c r="P26" s="18">
        <f t="shared" ref="P26" si="10">P25</f>
        <v>153233.07</v>
      </c>
      <c r="Q26" s="18">
        <f>Q25</f>
        <v>172842.13</v>
      </c>
      <c r="R26" s="18">
        <f t="shared" si="2"/>
        <v>1090173.7200000002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36819.71</v>
      </c>
      <c r="I27" s="18">
        <v>74836.27</v>
      </c>
      <c r="J27" s="18">
        <v>209578.91</v>
      </c>
      <c r="K27" s="18">
        <v>602095.63</v>
      </c>
      <c r="L27" s="18">
        <v>37171.06</v>
      </c>
      <c r="M27" s="18">
        <v>67451.92</v>
      </c>
      <c r="N27" s="18">
        <v>701918.23</v>
      </c>
      <c r="O27" s="18">
        <v>33304.050000000003</v>
      </c>
      <c r="P27" s="18">
        <v>91991.5</v>
      </c>
      <c r="Q27" s="18">
        <v>115597.96</v>
      </c>
      <c r="R27" s="18">
        <f t="shared" si="2"/>
        <v>1970765.24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36819.71</v>
      </c>
      <c r="I28" s="18">
        <f t="shared" ref="I28:Q28" si="11">I27</f>
        <v>74836.27</v>
      </c>
      <c r="J28" s="18">
        <f t="shared" si="11"/>
        <v>209578.91</v>
      </c>
      <c r="K28" s="18">
        <f t="shared" si="11"/>
        <v>602095.63</v>
      </c>
      <c r="L28" s="18">
        <f t="shared" si="11"/>
        <v>37171.06</v>
      </c>
      <c r="M28" s="18">
        <f t="shared" si="11"/>
        <v>67451.92</v>
      </c>
      <c r="N28" s="18">
        <f t="shared" si="11"/>
        <v>701918.23</v>
      </c>
      <c r="O28" s="18">
        <f t="shared" si="11"/>
        <v>33304.050000000003</v>
      </c>
      <c r="P28" s="18">
        <f t="shared" ref="P28" si="12">P27</f>
        <v>91991.5</v>
      </c>
      <c r="Q28" s="18">
        <f t="shared" si="11"/>
        <v>115597.96</v>
      </c>
      <c r="R28" s="18">
        <f t="shared" si="2"/>
        <v>1970765.24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72922</v>
      </c>
      <c r="O29" s="18">
        <v>117228.88</v>
      </c>
      <c r="P29" s="18">
        <v>0</v>
      </c>
      <c r="Q29" s="18">
        <v>0</v>
      </c>
      <c r="R29" s="18">
        <f>H29+I29+J29+K29+L29+M29+N29+O29+P29+Q29</f>
        <v>624103.88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72922</v>
      </c>
      <c r="O30" s="18">
        <f>O29</f>
        <v>117228.88</v>
      </c>
      <c r="P30" s="18">
        <v>0</v>
      </c>
      <c r="Q30" s="18">
        <v>0</v>
      </c>
      <c r="R30" s="18">
        <f t="shared" si="2"/>
        <v>624103.88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82271.47</v>
      </c>
      <c r="I31" s="18">
        <v>168814.96</v>
      </c>
      <c r="J31" s="18">
        <v>150076.16</v>
      </c>
      <c r="K31" s="18">
        <v>360202.01</v>
      </c>
      <c r="L31" s="18">
        <v>268478.83</v>
      </c>
      <c r="M31" s="18">
        <v>87154.41</v>
      </c>
      <c r="N31" s="18">
        <v>164517.4</v>
      </c>
      <c r="O31" s="18">
        <v>259940.08</v>
      </c>
      <c r="P31" s="18">
        <v>254916.11</v>
      </c>
      <c r="Q31" s="18">
        <v>214451.65</v>
      </c>
      <c r="R31" s="18">
        <f t="shared" si="2"/>
        <v>2010823.0799999996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82271.47</v>
      </c>
      <c r="I32" s="18">
        <f t="shared" ref="I32:Q32" si="13">I31</f>
        <v>168814.96</v>
      </c>
      <c r="J32" s="18">
        <f t="shared" si="13"/>
        <v>150076.16</v>
      </c>
      <c r="K32" s="18">
        <f t="shared" si="13"/>
        <v>360202.01</v>
      </c>
      <c r="L32" s="18">
        <f t="shared" si="13"/>
        <v>268478.83</v>
      </c>
      <c r="M32" s="18">
        <f t="shared" si="13"/>
        <v>87154.41</v>
      </c>
      <c r="N32" s="18">
        <f t="shared" si="13"/>
        <v>164517.4</v>
      </c>
      <c r="O32" s="18">
        <f t="shared" si="13"/>
        <v>259940.08</v>
      </c>
      <c r="P32" s="18">
        <f t="shared" ref="P32" si="14">P31</f>
        <v>254916.11</v>
      </c>
      <c r="Q32" s="18">
        <f t="shared" si="13"/>
        <v>214451.65</v>
      </c>
      <c r="R32" s="18">
        <f t="shared" si="2"/>
        <v>2010823.0799999996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92800</v>
      </c>
      <c r="H34" s="21">
        <f>H13+H19+H25+H27+H31+H11+H15+H21+H23+H33+H10</f>
        <v>223329.62</v>
      </c>
      <c r="I34" s="21">
        <f>I13+I19+I25+I27+I31+I10+I23+I15+I17</f>
        <v>367704.43</v>
      </c>
      <c r="J34" s="21">
        <f>J13+J19+J25+J27+J31+J16+J11+J9+J7+J23+J17</f>
        <v>1587773.9900000002</v>
      </c>
      <c r="K34" s="21">
        <f>K13+K19+K25+K27+K31+K29+K17+K11+K9+K24+K15</f>
        <v>2372460.4499999997</v>
      </c>
      <c r="L34" s="21">
        <f>L13+L19+L25+L27+L31+L9+L11+L21+L24+L17</f>
        <v>371810.48</v>
      </c>
      <c r="M34" s="21">
        <f>M13+M19+M25+M27+M31+M9+M7+M23+M29+M17+M15+M11</f>
        <v>295818.88</v>
      </c>
      <c r="N34" s="21">
        <f>N13+N19+N25+N27+N31+N29+N15+N9+N7+N23</f>
        <v>3829744.44</v>
      </c>
      <c r="O34" s="21">
        <f>O13+O19+O25+O27+O31+O29+O9+O7+O17+O15+O23</f>
        <v>767087.07</v>
      </c>
      <c r="P34" s="21">
        <f>P13+P19+P25+P27+P31+P15+P10+P23+P17+P11</f>
        <v>647820.88</v>
      </c>
      <c r="Q34" s="21">
        <f>Q13+Q19+Q25+Q27+Q31+Q15+Q9+Q24+Q17+Q7</f>
        <v>610469.61</v>
      </c>
      <c r="R34" s="22">
        <f>R8+R10+R12+R14+R16+R18+R20+R22+R24+R26+R28+R30+R32</f>
        <v>11166819.850000001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5"/>
      <c r="T36" s="6"/>
    </row>
    <row r="37" spans="1:20" x14ac:dyDescent="0.3">
      <c r="T37" s="7"/>
    </row>
    <row r="38" spans="1:20" x14ac:dyDescent="0.3">
      <c r="S38" s="24"/>
      <c r="T38" s="8"/>
    </row>
  </sheetData>
  <mergeCells count="11">
    <mergeCell ref="A36:R3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2021-11-16T04:02:29Z</cp:lastPrinted>
  <dcterms:created xsi:type="dcterms:W3CDTF">2021-01-29T07:32:03Z</dcterms:created>
  <dcterms:modified xsi:type="dcterms:W3CDTF">2021-11-16T04:04:27Z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