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<sst xmlns="http://schemas.openxmlformats.org/spreadsheetml/2006/main" count="100" uniqueCount="98">
  <si>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</si>
  <si>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</si>
  <si>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</si>
  <si>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</si>
  <si>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</si>
  <si>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</si>
  <si>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</si>
  <si>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</si>
  <si>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</si>
  <si>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</si>
  <si>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</si>
  <si>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</si>
  <si>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</si>
  <si>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</si>
  <si>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</si>
  <si>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</si>
  <si>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</si>
  <si>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</si>
  <si>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</si>
  <si>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</si>
  <si>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</si>
  <si>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</si>
  <si>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</si>
  <si>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</si>
  <si>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</si>
  <si>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</si>
  <si>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</si>
  <si>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</si>
  <si>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</si>
  <si>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</si>
  <si>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</si>
  <si>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</si>
  <si>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</si>
  <si>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</si>
  <si>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</si>
  <si>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</si>
  <si>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</si>
  <si>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</si>
  <si>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</si>
  <si>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</si>
  <si>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</si>
  <si>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</si>
  <si>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</si>
  <si>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</si>
  <si>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</si>
  <si>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</si>
  <si>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</si>
  <si>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</si>
  <si>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</si>
  <si>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</si>
  <si>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</si>
  <si>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</si>
  <si>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</si>
  <si>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</si>
  <si>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</si>
  <si>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</si>
  <si>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</si>
  <si>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</si>
  <si>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</si>
  <si>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</si>
  <si>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</si>
  <si>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</si>
  <si>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</si>
  <si>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</si>
  <si>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</si>
  <si>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</si>
  <si>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</si>
  <si>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</si>
  <si>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</si>
  <si>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</si>
  <si>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</si>
  <si>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</si>
  <si>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</si>
  <si>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</si>
  <si>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</si>
  <si>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</si>
  <si>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</si>
  <si>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</si>
  <si>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</si>
  <si>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</si>
  <si>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</si>
  <si>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</si>
  <si>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</si>
  <si>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</si>
  <si>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</si>
  <si>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</si>
  <si>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</si>
  <si>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</si>
  <si>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план на 2020 год</t>
  </si>
  <si>
    <t>уточненный план              на 2020 год</t>
  </si>
  <si>
    <t>Налог, взимаемый в связи с применением упрощенной системы налогообложения</t>
  </si>
  <si>
    <t xml:space="preserve">  </t>
  </si>
  <si>
    <t>Остатки на 01.01.2020 г.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</si>
  <si>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</si>
  <si>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</si>
  <si>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</si>
  <si>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</si>
  <si>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 01 января 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</si>
</sst>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76">
      <selection activeCell="D73" sqref="D73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1" t="s">
        <v>0</v>
      </c>
      <c r="B2" s="31"/>
      <c r="C2" s="31"/>
      <c r="D2" s="31"/>
      <c r="E2" s="31"/>
    </row>
    <row r="3" spans="1:5" ht="15">
      <c r="A3" s="31" t="s">
        <v>1</v>
      </c>
      <c r="B3" s="31"/>
      <c r="C3" s="31"/>
      <c r="D3" s="31"/>
      <c r="E3" s="31"/>
    </row>
    <row r="4" spans="1:5" ht="15">
      <c r="A4" s="31" t="s">
        <v>97</v>
      </c>
      <c r="B4" s="32"/>
      <c r="C4" s="32"/>
      <c r="D4" s="32"/>
      <c r="E4" s="32"/>
    </row>
    <row r="5" spans="1:5" ht="15">
      <c r="A5" s="1" t="s">
        <v>80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88</v>
      </c>
      <c r="C7" s="4" t="s">
        <v>89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112735</v>
      </c>
      <c r="C9" s="18">
        <f>C10+C11+C12+C17+C19+C20+C27+C28+C30+C31+C32+C29</f>
        <v>107102</v>
      </c>
      <c r="D9" s="18">
        <f>D10+D11+D12+D17+D19+D20+D27+D28+D30+D31+D32+D29</f>
        <v>107016</v>
      </c>
      <c r="E9" s="19">
        <f>D9/C9*100</f>
        <v>99.91970271330133</v>
      </c>
    </row>
    <row r="10" spans="1:5" ht="12.75">
      <c r="A10" s="8" t="s">
        <v>7</v>
      </c>
      <c r="B10" s="20">
        <v>11638</v>
      </c>
      <c r="C10" s="20">
        <v>6200</v>
      </c>
      <c r="D10" s="20">
        <v>6960</v>
      </c>
      <c r="E10" s="20">
        <f aca="true" t="shared" si="0" ref="E10:E79">D10/C10*100</f>
        <v>112.25806451612902</v>
      </c>
    </row>
    <row r="11" spans="1:5" ht="26.25">
      <c r="A11" s="8" t="s">
        <v>8</v>
      </c>
      <c r="B11" s="20">
        <v>76996</v>
      </c>
      <c r="C11" s="20">
        <v>73926</v>
      </c>
      <c r="D11" s="20">
        <v>73487</v>
      </c>
      <c r="E11" s="20">
        <f t="shared" si="0"/>
        <v>99.40616291967643</v>
      </c>
    </row>
    <row r="12" spans="1:5" ht="12.75">
      <c r="A12" s="9" t="s">
        <v>9</v>
      </c>
      <c r="B12" s="21">
        <f>B14+B15+B16+B13</f>
        <v>4646</v>
      </c>
      <c r="C12" s="21">
        <f>C14+C15+C16+C13</f>
        <v>5736</v>
      </c>
      <c r="D12" s="21">
        <f>D14+D15+D16+D13</f>
        <v>5743</v>
      </c>
      <c r="E12" s="21">
        <f t="shared" si="0"/>
        <v>100.12203626220362</v>
      </c>
    </row>
    <row r="13" spans="1:5" ht="39">
      <c r="A13" s="28" t="s">
        <v>90</v>
      </c>
      <c r="B13" s="21">
        <v>2555</v>
      </c>
      <c r="C13" s="21">
        <v>3895</v>
      </c>
      <c r="D13" s="21">
        <v>3903</v>
      </c>
      <c r="E13" s="20">
        <f t="shared" si="0"/>
        <v>100.20539152759949</v>
      </c>
    </row>
    <row r="14" spans="1:5" ht="39">
      <c r="A14" s="8" t="s">
        <v>10</v>
      </c>
      <c r="B14" s="20">
        <v>1700</v>
      </c>
      <c r="C14" s="20">
        <v>1790</v>
      </c>
      <c r="D14" s="20">
        <v>1788</v>
      </c>
      <c r="E14" s="20">
        <f t="shared" si="0"/>
        <v>99.88826815642457</v>
      </c>
    </row>
    <row r="15" spans="1:5" ht="26.25">
      <c r="A15" s="8" t="s">
        <v>11</v>
      </c>
      <c r="B15" s="20">
        <v>391</v>
      </c>
      <c r="C15" s="20">
        <v>18</v>
      </c>
      <c r="D15" s="20">
        <v>19</v>
      </c>
      <c r="E15" s="20">
        <f t="shared" si="0"/>
        <v>105.55555555555556</v>
      </c>
    </row>
    <row r="16" spans="1:5" ht="39">
      <c r="A16" s="8" t="s">
        <v>93</v>
      </c>
      <c r="B16" s="20">
        <v>0</v>
      </c>
      <c r="C16" s="20">
        <v>33</v>
      </c>
      <c r="D16" s="20">
        <v>33</v>
      </c>
      <c r="E16" s="20">
        <f t="shared" si="0"/>
        <v>100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4</v>
      </c>
      <c r="E17" s="20"/>
    </row>
    <row r="18" spans="1:5" ht="52.5">
      <c r="A18" s="8" t="s">
        <v>13</v>
      </c>
      <c r="B18" s="20">
        <v>0</v>
      </c>
      <c r="C18" s="20">
        <v>0</v>
      </c>
      <c r="D18" s="20">
        <v>4</v>
      </c>
      <c r="E18" s="20"/>
    </row>
    <row r="19" spans="1:5" ht="26.25">
      <c r="A19" s="8" t="s">
        <v>14</v>
      </c>
      <c r="B19" s="20"/>
      <c r="C19" s="20"/>
      <c r="D19" s="20"/>
      <c r="E19" s="20"/>
    </row>
    <row r="20" spans="1:5" ht="51" customHeight="1">
      <c r="A20" s="9" t="s">
        <v>15</v>
      </c>
      <c r="B20" s="21">
        <f>B22+B23+B21+B26+B25</f>
        <v>13667</v>
      </c>
      <c r="C20" s="21">
        <f>C22+C23+C21+C26+C25+C24</f>
        <v>16137</v>
      </c>
      <c r="D20" s="21">
        <f>D22+D23+D21+D26+D25</f>
        <v>16141</v>
      </c>
      <c r="E20" s="21">
        <f t="shared" si="0"/>
        <v>100.02478775484911</v>
      </c>
    </row>
    <row r="21" spans="1:5" ht="43.5" customHeight="1">
      <c r="A21" s="10" t="s">
        <v>16</v>
      </c>
      <c r="B21" s="21"/>
      <c r="C21" s="21"/>
      <c r="D21" s="21"/>
      <c r="E21" s="21"/>
    </row>
    <row r="22" spans="1:5" ht="132">
      <c r="A22" s="11" t="s">
        <v>17</v>
      </c>
      <c r="B22" s="20">
        <v>12800</v>
      </c>
      <c r="C22" s="20">
        <v>14250</v>
      </c>
      <c r="D22" s="20">
        <v>14252</v>
      </c>
      <c r="E22" s="20">
        <f t="shared" si="0"/>
        <v>100.0140350877193</v>
      </c>
    </row>
    <row r="23" spans="1:5" ht="148.5" customHeight="1">
      <c r="A23" s="11" t="s">
        <v>18</v>
      </c>
      <c r="B23" s="20">
        <v>710</v>
      </c>
      <c r="C23" s="20">
        <v>1790</v>
      </c>
      <c r="D23" s="22">
        <v>1797</v>
      </c>
      <c r="E23" s="20">
        <f t="shared" si="0"/>
        <v>100.39106145251398</v>
      </c>
    </row>
    <row r="24" spans="1:5" ht="148.5" customHeight="1">
      <c r="A24" s="30" t="s">
        <v>96</v>
      </c>
      <c r="B24" s="20"/>
      <c r="C24" s="20">
        <v>0</v>
      </c>
      <c r="D24" s="22">
        <v>0</v>
      </c>
      <c r="E24" s="20"/>
    </row>
    <row r="25" spans="1:5" ht="92.25">
      <c r="A25" s="11" t="s">
        <v>85</v>
      </c>
      <c r="B25" s="20">
        <v>0</v>
      </c>
      <c r="C25" s="20">
        <v>0</v>
      </c>
      <c r="D25" s="22">
        <v>0</v>
      </c>
      <c r="E25" s="20"/>
    </row>
    <row r="26" spans="1:5" ht="52.5">
      <c r="A26" s="11" t="s">
        <v>19</v>
      </c>
      <c r="B26" s="20">
        <v>157</v>
      </c>
      <c r="C26" s="20">
        <v>97</v>
      </c>
      <c r="D26" s="22">
        <v>92</v>
      </c>
      <c r="E26" s="20">
        <f t="shared" si="0"/>
        <v>94.84536082474226</v>
      </c>
    </row>
    <row r="27" spans="1:5" ht="26.25">
      <c r="A27" s="8" t="s">
        <v>20</v>
      </c>
      <c r="B27" s="20">
        <v>1724</v>
      </c>
      <c r="C27" s="20">
        <v>1778</v>
      </c>
      <c r="D27" s="20">
        <v>1359</v>
      </c>
      <c r="E27" s="20">
        <f t="shared" si="0"/>
        <v>76.43419572553431</v>
      </c>
    </row>
    <row r="28" spans="1:5" ht="39">
      <c r="A28" s="8" t="s">
        <v>21</v>
      </c>
      <c r="B28" s="20">
        <v>882</v>
      </c>
      <c r="C28" s="20">
        <v>302</v>
      </c>
      <c r="D28" s="20">
        <v>302</v>
      </c>
      <c r="E28" s="20">
        <f t="shared" si="0"/>
        <v>100</v>
      </c>
    </row>
    <row r="29" spans="1:5" ht="26.25">
      <c r="A29" s="8" t="s">
        <v>87</v>
      </c>
      <c r="B29" s="20">
        <v>1570</v>
      </c>
      <c r="C29" s="20">
        <v>1577</v>
      </c>
      <c r="D29" s="20">
        <v>1504</v>
      </c>
      <c r="E29" s="20">
        <f t="shared" si="0"/>
        <v>95.3709575142676</v>
      </c>
    </row>
    <row r="30" spans="1:5" ht="39">
      <c r="A30" s="8" t="s">
        <v>22</v>
      </c>
      <c r="B30" s="20">
        <v>625</v>
      </c>
      <c r="C30" s="20">
        <v>607</v>
      </c>
      <c r="D30" s="20">
        <v>605</v>
      </c>
      <c r="E30" s="20">
        <f t="shared" si="0"/>
        <v>99.67051070840198</v>
      </c>
    </row>
    <row r="31" spans="1:5" ht="26.25">
      <c r="A31" s="8" t="s">
        <v>23</v>
      </c>
      <c r="B31" s="20">
        <v>987</v>
      </c>
      <c r="C31" s="20">
        <v>850</v>
      </c>
      <c r="D31" s="20">
        <v>922</v>
      </c>
      <c r="E31" s="20">
        <f t="shared" si="0"/>
        <v>108.47058823529412</v>
      </c>
    </row>
    <row r="32" spans="1:5" ht="12.75">
      <c r="A32" s="8" t="s">
        <v>24</v>
      </c>
      <c r="B32" s="20">
        <v>0</v>
      </c>
      <c r="C32" s="20">
        <v>-11</v>
      </c>
      <c r="D32" s="20">
        <v>-11</v>
      </c>
      <c r="E32" s="20" t="s">
        <v>91</v>
      </c>
    </row>
    <row r="33" spans="1:5" ht="26.25">
      <c r="A33" s="12" t="s">
        <v>25</v>
      </c>
      <c r="B33" s="19">
        <f>B34</f>
        <v>882562</v>
      </c>
      <c r="C33" s="19">
        <f>C34+C40+C41+C39</f>
        <v>1039693</v>
      </c>
      <c r="D33" s="19">
        <f>D34+D40+D41+D39</f>
        <v>1019688</v>
      </c>
      <c r="E33" s="19">
        <f t="shared" si="0"/>
        <v>98.07587432059272</v>
      </c>
    </row>
    <row r="34" spans="1:5" ht="52.5">
      <c r="A34" s="9" t="s">
        <v>26</v>
      </c>
      <c r="B34" s="21">
        <f>B35+B36+B37+B38</f>
        <v>882562</v>
      </c>
      <c r="C34" s="21">
        <f>C35+C36+C37+C38</f>
        <v>1038707</v>
      </c>
      <c r="D34" s="21">
        <f>D35+D36+D37+D38</f>
        <v>1018702</v>
      </c>
      <c r="E34" s="21">
        <f t="shared" si="0"/>
        <v>98.07404783062019</v>
      </c>
    </row>
    <row r="35" spans="1:5" ht="26.25">
      <c r="A35" s="8" t="s">
        <v>27</v>
      </c>
      <c r="B35" s="20">
        <v>439545</v>
      </c>
      <c r="C35" s="20">
        <v>447465</v>
      </c>
      <c r="D35" s="20">
        <v>447465</v>
      </c>
      <c r="E35" s="20">
        <f t="shared" si="0"/>
        <v>100</v>
      </c>
    </row>
    <row r="36" spans="1:5" ht="12.75">
      <c r="A36" s="8" t="s">
        <v>28</v>
      </c>
      <c r="B36" s="20">
        <v>30322</v>
      </c>
      <c r="C36" s="20">
        <v>135732</v>
      </c>
      <c r="D36" s="20">
        <v>126076</v>
      </c>
      <c r="E36" s="20">
        <f t="shared" si="0"/>
        <v>92.8859811982436</v>
      </c>
    </row>
    <row r="37" spans="1:5" ht="12.75">
      <c r="A37" s="8" t="s">
        <v>29</v>
      </c>
      <c r="B37" s="20">
        <v>407575</v>
      </c>
      <c r="C37" s="20">
        <v>425186</v>
      </c>
      <c r="D37" s="20">
        <v>423550</v>
      </c>
      <c r="E37" s="20">
        <f t="shared" si="0"/>
        <v>99.61522721820569</v>
      </c>
    </row>
    <row r="38" spans="1:5" ht="26.25">
      <c r="A38" s="8" t="s">
        <v>30</v>
      </c>
      <c r="B38" s="20">
        <v>5120</v>
      </c>
      <c r="C38" s="20">
        <v>30324</v>
      </c>
      <c r="D38" s="20">
        <v>21611</v>
      </c>
      <c r="E38" s="20">
        <f t="shared" si="0"/>
        <v>71.26698324759266</v>
      </c>
    </row>
    <row r="39" spans="1:5" ht="26.25">
      <c r="A39" s="8" t="s">
        <v>31</v>
      </c>
      <c r="B39" s="20"/>
      <c r="C39" s="20">
        <v>1000</v>
      </c>
      <c r="D39" s="20">
        <v>1000</v>
      </c>
      <c r="E39" s="20">
        <f t="shared" si="0"/>
        <v>100</v>
      </c>
    </row>
    <row r="40" spans="1:5" ht="66" customHeight="1">
      <c r="A40" s="8" t="s">
        <v>32</v>
      </c>
      <c r="B40" s="19"/>
      <c r="C40" s="23">
        <v>312</v>
      </c>
      <c r="D40" s="20">
        <v>312</v>
      </c>
      <c r="E40" s="20">
        <f t="shared" si="0"/>
        <v>100</v>
      </c>
    </row>
    <row r="41" spans="1:5" ht="26.25">
      <c r="A41" s="8" t="s">
        <v>33</v>
      </c>
      <c r="B41" s="18"/>
      <c r="C41" s="20">
        <v>-326</v>
      </c>
      <c r="D41" s="20">
        <v>-326</v>
      </c>
      <c r="E41" s="20">
        <f t="shared" si="0"/>
        <v>100</v>
      </c>
    </row>
    <row r="42" spans="1:7" ht="12.75">
      <c r="A42" s="12" t="s">
        <v>34</v>
      </c>
      <c r="B42" s="19">
        <f>B33+B9</f>
        <v>995297</v>
      </c>
      <c r="C42" s="19">
        <f>C33+C9</f>
        <v>1146795</v>
      </c>
      <c r="D42" s="19">
        <f>D33+D9</f>
        <v>1126704</v>
      </c>
      <c r="E42" s="19">
        <f t="shared" si="0"/>
        <v>98.24807398009234</v>
      </c>
      <c r="G42" s="17"/>
    </row>
    <row r="43" spans="1:7" ht="18" customHeight="1">
      <c r="A43" s="15" t="s">
        <v>35</v>
      </c>
      <c r="B43" s="24"/>
      <c r="C43" s="25"/>
      <c r="D43" s="25"/>
      <c r="E43" s="24"/>
      <c r="G43" s="17"/>
    </row>
    <row r="44" spans="1:5" ht="26.25">
      <c r="A44" s="9" t="s">
        <v>36</v>
      </c>
      <c r="B44" s="21">
        <f>B45+B46+B47+B49+B51+B52+B48+B50</f>
        <v>70592</v>
      </c>
      <c r="C44" s="21">
        <f>C45+C46+C47+C49+C51+C52+C48+C50</f>
        <v>72261</v>
      </c>
      <c r="D44" s="21">
        <f>D45+D46+D47+D49+D51+D52+D48+D50</f>
        <v>69682</v>
      </c>
      <c r="E44" s="21">
        <f t="shared" si="0"/>
        <v>96.43099320518675</v>
      </c>
    </row>
    <row r="45" spans="1:5" ht="52.5">
      <c r="A45" s="8" t="s">
        <v>37</v>
      </c>
      <c r="B45" s="20">
        <v>1535</v>
      </c>
      <c r="C45" s="20">
        <v>1893</v>
      </c>
      <c r="D45" s="20">
        <v>1893</v>
      </c>
      <c r="E45" s="20">
        <f t="shared" si="0"/>
        <v>100</v>
      </c>
    </row>
    <row r="46" spans="1:5" ht="78.75">
      <c r="A46" s="13" t="s">
        <v>38</v>
      </c>
      <c r="B46" s="20">
        <v>2213</v>
      </c>
      <c r="C46" s="20">
        <v>2371</v>
      </c>
      <c r="D46" s="20">
        <v>2332</v>
      </c>
      <c r="E46" s="20">
        <f t="shared" si="0"/>
        <v>98.35512442007591</v>
      </c>
    </row>
    <row r="47" spans="1:5" ht="105">
      <c r="A47" s="8" t="s">
        <v>39</v>
      </c>
      <c r="B47" s="20">
        <v>43734</v>
      </c>
      <c r="C47" s="20">
        <v>47265</v>
      </c>
      <c r="D47" s="20">
        <v>45531</v>
      </c>
      <c r="E47" s="20">
        <f t="shared" si="0"/>
        <v>96.3313233894002</v>
      </c>
    </row>
    <row r="48" spans="1:5" ht="12.75">
      <c r="A48" s="8" t="s">
        <v>84</v>
      </c>
      <c r="B48" s="20">
        <v>11</v>
      </c>
      <c r="C48" s="20">
        <v>9</v>
      </c>
      <c r="D48" s="20">
        <v>2</v>
      </c>
      <c r="E48" s="20">
        <f t="shared" si="0"/>
        <v>22.22222222222222</v>
      </c>
    </row>
    <row r="49" spans="1:5" ht="66">
      <c r="A49" s="8" t="s">
        <v>40</v>
      </c>
      <c r="B49" s="20">
        <v>9110</v>
      </c>
      <c r="C49" s="20">
        <v>10240</v>
      </c>
      <c r="D49" s="20">
        <v>10134</v>
      </c>
      <c r="E49" s="20">
        <f t="shared" si="0"/>
        <v>98.96484375</v>
      </c>
    </row>
    <row r="50" spans="1:5" ht="26.25">
      <c r="A50" s="8" t="s">
        <v>86</v>
      </c>
      <c r="B50" s="20">
        <v>3000</v>
      </c>
      <c r="C50" s="20">
        <v>3383</v>
      </c>
      <c r="D50" s="20">
        <v>3383</v>
      </c>
      <c r="E50" s="20">
        <f t="shared" si="0"/>
        <v>100</v>
      </c>
    </row>
    <row r="51" spans="1:5" ht="12.75">
      <c r="A51" s="8" t="s">
        <v>41</v>
      </c>
      <c r="B51" s="20">
        <v>140</v>
      </c>
      <c r="C51" s="20">
        <v>0</v>
      </c>
      <c r="D51" s="20">
        <v>0</v>
      </c>
      <c r="E51" s="20"/>
    </row>
    <row r="52" spans="1:5" ht="26.25">
      <c r="A52" s="8" t="s">
        <v>42</v>
      </c>
      <c r="B52" s="20">
        <v>10849</v>
      </c>
      <c r="C52" s="20">
        <v>7100</v>
      </c>
      <c r="D52" s="20">
        <v>6407</v>
      </c>
      <c r="E52" s="20">
        <f t="shared" si="0"/>
        <v>90.2394366197183</v>
      </c>
    </row>
    <row r="53" spans="1:5" ht="12.75">
      <c r="A53" s="9" t="s">
        <v>43</v>
      </c>
      <c r="B53" s="21">
        <f>B54</f>
        <v>2483</v>
      </c>
      <c r="C53" s="21">
        <f>C54</f>
        <v>2893</v>
      </c>
      <c r="D53" s="21">
        <f>D54</f>
        <v>2893</v>
      </c>
      <c r="E53" s="21">
        <f t="shared" si="0"/>
        <v>100</v>
      </c>
    </row>
    <row r="54" spans="1:5" ht="26.25">
      <c r="A54" s="8" t="s">
        <v>44</v>
      </c>
      <c r="B54" s="21">
        <v>2483</v>
      </c>
      <c r="C54" s="21">
        <v>2893</v>
      </c>
      <c r="D54" s="21">
        <v>2893</v>
      </c>
      <c r="E54" s="20">
        <f t="shared" si="0"/>
        <v>100</v>
      </c>
    </row>
    <row r="55" spans="1:5" s="13" customFormat="1" ht="39">
      <c r="A55" s="9" t="s">
        <v>81</v>
      </c>
      <c r="B55" s="26">
        <f>B56</f>
        <v>1311</v>
      </c>
      <c r="C55" s="26">
        <f>C56</f>
        <v>3677</v>
      </c>
      <c r="D55" s="26">
        <f>D56</f>
        <v>3677</v>
      </c>
      <c r="E55" s="20">
        <f t="shared" si="0"/>
        <v>100</v>
      </c>
    </row>
    <row r="56" spans="1:5" ht="26.25">
      <c r="A56" s="8" t="s">
        <v>82</v>
      </c>
      <c r="B56" s="21">
        <v>1311</v>
      </c>
      <c r="C56" s="21">
        <v>3677</v>
      </c>
      <c r="D56" s="21">
        <v>3677</v>
      </c>
      <c r="E56" s="20">
        <f t="shared" si="0"/>
        <v>100</v>
      </c>
    </row>
    <row r="57" spans="1:5" ht="12.75">
      <c r="A57" s="9" t="s">
        <v>45</v>
      </c>
      <c r="B57" s="21">
        <f>B58+B59+B60+B61+B62</f>
        <v>35113</v>
      </c>
      <c r="C57" s="21">
        <f>C58+C59+C60+C61+C62</f>
        <v>38707</v>
      </c>
      <c r="D57" s="21">
        <f>D58+D59+D60+D61+D62</f>
        <v>37660</v>
      </c>
      <c r="E57" s="20">
        <f t="shared" si="0"/>
        <v>97.29506290851783</v>
      </c>
    </row>
    <row r="58" spans="1:5" ht="26.25">
      <c r="A58" s="8" t="s">
        <v>46</v>
      </c>
      <c r="B58" s="20">
        <v>4374</v>
      </c>
      <c r="C58" s="20">
        <v>4862</v>
      </c>
      <c r="D58" s="20">
        <v>4854</v>
      </c>
      <c r="E58" s="20">
        <f t="shared" si="0"/>
        <v>99.83545865898807</v>
      </c>
    </row>
    <row r="59" spans="1:5" ht="12.75">
      <c r="A59" s="8" t="s">
        <v>47</v>
      </c>
      <c r="B59" s="20">
        <v>640</v>
      </c>
      <c r="C59" s="20">
        <v>169</v>
      </c>
      <c r="D59" s="20">
        <v>169</v>
      </c>
      <c r="E59" s="20">
        <f t="shared" si="0"/>
        <v>100</v>
      </c>
    </row>
    <row r="60" spans="1:5" ht="12.75">
      <c r="A60" s="8" t="s">
        <v>48</v>
      </c>
      <c r="B60" s="20">
        <v>14604</v>
      </c>
      <c r="C60" s="20">
        <v>14623</v>
      </c>
      <c r="D60" s="20">
        <v>14484</v>
      </c>
      <c r="E60" s="20">
        <f t="shared" si="0"/>
        <v>99.04944265882514</v>
      </c>
    </row>
    <row r="61" spans="1:5" ht="26.25">
      <c r="A61" s="8" t="s">
        <v>49</v>
      </c>
      <c r="B61" s="20">
        <v>14593</v>
      </c>
      <c r="C61" s="20">
        <v>16353</v>
      </c>
      <c r="D61" s="20">
        <v>16353</v>
      </c>
      <c r="E61" s="20">
        <f t="shared" si="0"/>
        <v>100</v>
      </c>
    </row>
    <row r="62" spans="1:5" ht="26.25">
      <c r="A62" s="8" t="s">
        <v>50</v>
      </c>
      <c r="B62" s="20">
        <v>902</v>
      </c>
      <c r="C62" s="20">
        <v>2700</v>
      </c>
      <c r="D62" s="20">
        <v>1800</v>
      </c>
      <c r="E62" s="20">
        <f t="shared" si="0"/>
        <v>66.66666666666666</v>
      </c>
    </row>
    <row r="63" spans="1:5" ht="26.25">
      <c r="A63" s="9" t="s">
        <v>51</v>
      </c>
      <c r="B63" s="21">
        <f>B64+B65+B66+B67</f>
        <v>21648</v>
      </c>
      <c r="C63" s="21">
        <f>C64+C65+C66+C67</f>
        <v>92327</v>
      </c>
      <c r="D63" s="21">
        <f>D64+D65+D66+D67</f>
        <v>78564</v>
      </c>
      <c r="E63" s="21">
        <f t="shared" si="0"/>
        <v>85.09320133871998</v>
      </c>
    </row>
    <row r="64" spans="1:5" ht="12.75">
      <c r="A64" s="8" t="s">
        <v>52</v>
      </c>
      <c r="B64" s="20">
        <v>5100</v>
      </c>
      <c r="C64" s="20">
        <v>685</v>
      </c>
      <c r="D64" s="20">
        <v>357</v>
      </c>
      <c r="E64" s="20">
        <f t="shared" si="0"/>
        <v>52.11678832116788</v>
      </c>
    </row>
    <row r="65" spans="1:5" ht="12.75">
      <c r="A65" s="8" t="s">
        <v>53</v>
      </c>
      <c r="B65" s="20">
        <v>12906</v>
      </c>
      <c r="C65" s="20">
        <v>44009</v>
      </c>
      <c r="D65" s="20">
        <v>30749</v>
      </c>
      <c r="E65" s="20">
        <f t="shared" si="0"/>
        <v>69.86979935922197</v>
      </c>
    </row>
    <row r="66" spans="1:5" ht="12.75">
      <c r="A66" s="8" t="s">
        <v>54</v>
      </c>
      <c r="B66" s="20">
        <v>85</v>
      </c>
      <c r="C66" s="20">
        <v>44394</v>
      </c>
      <c r="D66" s="20">
        <v>44279</v>
      </c>
      <c r="E66" s="20">
        <f t="shared" si="0"/>
        <v>99.74095598504303</v>
      </c>
    </row>
    <row r="67" spans="1:5" ht="39">
      <c r="A67" s="8" t="s">
        <v>55</v>
      </c>
      <c r="B67" s="20">
        <v>3557</v>
      </c>
      <c r="C67" s="20">
        <v>3239</v>
      </c>
      <c r="D67" s="20">
        <v>3179</v>
      </c>
      <c r="E67" s="20">
        <f t="shared" si="0"/>
        <v>98.14757641247299</v>
      </c>
    </row>
    <row r="68" spans="1:5" ht="12.75">
      <c r="A68" s="8" t="s">
        <v>94</v>
      </c>
      <c r="B68" s="20"/>
      <c r="C68" s="20">
        <v>1125</v>
      </c>
      <c r="D68" s="20">
        <v>917</v>
      </c>
      <c r="E68" s="20">
        <f t="shared" si="0"/>
        <v>81.5111111111111</v>
      </c>
    </row>
    <row r="69" spans="1:5" ht="12.75">
      <c r="A69" s="9" t="s">
        <v>56</v>
      </c>
      <c r="B69" s="21">
        <f>B70+B71+B73+B74+B72</f>
        <v>615146</v>
      </c>
      <c r="C69" s="21">
        <f>C70+C71+C73+C74+C72</f>
        <v>648141</v>
      </c>
      <c r="D69" s="21">
        <f>D70+D71+D73+D74+D72</f>
        <v>634616</v>
      </c>
      <c r="E69" s="21">
        <f t="shared" si="0"/>
        <v>97.91326270055436</v>
      </c>
    </row>
    <row r="70" spans="1:5" ht="12.75">
      <c r="A70" s="8" t="s">
        <v>57</v>
      </c>
      <c r="B70" s="27">
        <v>170763</v>
      </c>
      <c r="C70" s="20">
        <v>188188</v>
      </c>
      <c r="D70" s="20">
        <v>182839</v>
      </c>
      <c r="E70" s="20">
        <f t="shared" si="0"/>
        <v>97.15762960443811</v>
      </c>
    </row>
    <row r="71" spans="1:5" ht="12.75">
      <c r="A71" s="8" t="s">
        <v>58</v>
      </c>
      <c r="B71" s="27">
        <v>383694</v>
      </c>
      <c r="C71" s="20">
        <v>393666</v>
      </c>
      <c r="D71" s="20">
        <v>386033</v>
      </c>
      <c r="E71" s="20">
        <f t="shared" si="0"/>
        <v>98.06104667408412</v>
      </c>
    </row>
    <row r="72" spans="1:5" ht="12.75">
      <c r="A72" s="8" t="s">
        <v>83</v>
      </c>
      <c r="B72" s="27">
        <v>33620</v>
      </c>
      <c r="C72" s="20">
        <v>35507</v>
      </c>
      <c r="D72" s="20">
        <v>35201</v>
      </c>
      <c r="E72" s="20">
        <f t="shared" si="0"/>
        <v>99.13819810178275</v>
      </c>
    </row>
    <row r="73" spans="1:5" ht="26.25">
      <c r="A73" s="8" t="s">
        <v>59</v>
      </c>
      <c r="B73" s="20">
        <v>8067</v>
      </c>
      <c r="C73" s="20">
        <v>7511</v>
      </c>
      <c r="D73" s="20">
        <v>7389</v>
      </c>
      <c r="E73" s="20">
        <f t="shared" si="0"/>
        <v>98.37571561709493</v>
      </c>
    </row>
    <row r="74" spans="1:5" ht="26.25">
      <c r="A74" s="8" t="s">
        <v>60</v>
      </c>
      <c r="B74" s="27">
        <v>19002</v>
      </c>
      <c r="C74" s="20">
        <v>23269</v>
      </c>
      <c r="D74" s="20">
        <v>23154</v>
      </c>
      <c r="E74" s="20">
        <f t="shared" si="0"/>
        <v>99.50578022261378</v>
      </c>
    </row>
    <row r="75" spans="1:5" ht="18" customHeight="1">
      <c r="A75" s="9" t="s">
        <v>61</v>
      </c>
      <c r="B75" s="21">
        <f>B76+B77</f>
        <v>145107</v>
      </c>
      <c r="C75" s="21">
        <f>C76+C77</f>
        <v>148231</v>
      </c>
      <c r="D75" s="21">
        <f>D76+D77</f>
        <v>147161</v>
      </c>
      <c r="E75" s="21">
        <f t="shared" si="0"/>
        <v>99.27815369254745</v>
      </c>
    </row>
    <row r="76" spans="1:5" ht="12.75">
      <c r="A76" s="8" t="s">
        <v>62</v>
      </c>
      <c r="B76" s="20">
        <v>116834</v>
      </c>
      <c r="C76" s="20">
        <v>122289</v>
      </c>
      <c r="D76" s="20">
        <v>121344</v>
      </c>
      <c r="E76" s="20">
        <f t="shared" si="0"/>
        <v>99.22724038956898</v>
      </c>
    </row>
    <row r="77" spans="1:5" ht="26.25">
      <c r="A77" s="8" t="s">
        <v>63</v>
      </c>
      <c r="B77" s="20">
        <v>28273</v>
      </c>
      <c r="C77" s="20">
        <v>25942</v>
      </c>
      <c r="D77" s="20">
        <v>25817</v>
      </c>
      <c r="E77" s="20">
        <f t="shared" si="0"/>
        <v>99.5181558862077</v>
      </c>
    </row>
    <row r="78" spans="1:5" ht="12.75">
      <c r="A78" s="14" t="s">
        <v>64</v>
      </c>
      <c r="B78" s="21">
        <f>B79+B80+B81+B82+B83</f>
        <v>20343</v>
      </c>
      <c r="C78" s="21">
        <f>C79+C80+C81+C82+C83</f>
        <v>26878</v>
      </c>
      <c r="D78" s="21">
        <f>D79+D80+D81+D82+D83</f>
        <v>26866</v>
      </c>
      <c r="E78" s="21">
        <f t="shared" si="0"/>
        <v>99.95535382096882</v>
      </c>
    </row>
    <row r="79" spans="1:5" ht="12.75">
      <c r="A79" s="8" t="s">
        <v>65</v>
      </c>
      <c r="B79" s="27">
        <v>686</v>
      </c>
      <c r="C79" s="20">
        <v>1475</v>
      </c>
      <c r="D79" s="20">
        <v>1475</v>
      </c>
      <c r="E79" s="20">
        <f t="shared" si="0"/>
        <v>100</v>
      </c>
    </row>
    <row r="80" spans="1:5" ht="26.25">
      <c r="A80" s="8" t="s">
        <v>66</v>
      </c>
      <c r="B80" s="20"/>
      <c r="C80" s="20"/>
      <c r="D80" s="20">
        <v>0</v>
      </c>
      <c r="E80" s="20"/>
    </row>
    <row r="81" spans="1:5" ht="26.25">
      <c r="A81" s="8" t="s">
        <v>67</v>
      </c>
      <c r="B81" s="20">
        <v>14808</v>
      </c>
      <c r="C81" s="20">
        <v>23746</v>
      </c>
      <c r="D81" s="20">
        <v>23734</v>
      </c>
      <c r="E81" s="20">
        <f aca="true" t="shared" si="1" ref="E81:E89">D81/C81*100</f>
        <v>99.94946517308179</v>
      </c>
    </row>
    <row r="82" spans="1:5" ht="12.75">
      <c r="A82" s="13" t="s">
        <v>68</v>
      </c>
      <c r="B82" s="27">
        <v>4849</v>
      </c>
      <c r="C82" s="20">
        <v>1497</v>
      </c>
      <c r="D82" s="20">
        <v>1497</v>
      </c>
      <c r="E82" s="20">
        <f t="shared" si="1"/>
        <v>100</v>
      </c>
    </row>
    <row r="83" spans="1:5" ht="26.25">
      <c r="A83" s="8" t="s">
        <v>69</v>
      </c>
      <c r="B83" s="20"/>
      <c r="C83" s="20">
        <v>160</v>
      </c>
      <c r="D83" s="20">
        <v>160</v>
      </c>
      <c r="E83" s="20">
        <f t="shared" si="1"/>
        <v>100</v>
      </c>
    </row>
    <row r="84" spans="1:5" ht="12.75">
      <c r="A84" s="14" t="s">
        <v>70</v>
      </c>
      <c r="B84" s="21">
        <f>B86</f>
        <v>860</v>
      </c>
      <c r="C84" s="21">
        <f>C86+C85</f>
        <v>10163</v>
      </c>
      <c r="D84" s="21">
        <f>D86+D85</f>
        <v>8419</v>
      </c>
      <c r="E84" s="21">
        <f>E86</f>
        <v>95.93650793650794</v>
      </c>
    </row>
    <row r="85" spans="1:5" ht="15">
      <c r="A85" s="29" t="s">
        <v>95</v>
      </c>
      <c r="B85" s="21"/>
      <c r="C85" s="21">
        <v>5438</v>
      </c>
      <c r="D85" s="21">
        <v>3886</v>
      </c>
      <c r="E85" s="21"/>
    </row>
    <row r="86" spans="1:5" ht="12.75">
      <c r="A86" s="8" t="s">
        <v>71</v>
      </c>
      <c r="B86" s="20">
        <v>860</v>
      </c>
      <c r="C86" s="20">
        <v>4725</v>
      </c>
      <c r="D86" s="20">
        <v>4533</v>
      </c>
      <c r="E86" s="20">
        <f t="shared" si="1"/>
        <v>95.93650793650794</v>
      </c>
    </row>
    <row r="87" spans="1:5" ht="39">
      <c r="A87" s="9" t="s">
        <v>72</v>
      </c>
      <c r="B87" s="21">
        <v>250</v>
      </c>
      <c r="C87" s="21">
        <v>0</v>
      </c>
      <c r="D87" s="21">
        <v>0</v>
      </c>
      <c r="E87" s="21"/>
    </row>
    <row r="88" spans="1:5" ht="68.25" customHeight="1">
      <c r="A88" s="9" t="s">
        <v>73</v>
      </c>
      <c r="B88" s="21">
        <v>83961</v>
      </c>
      <c r="C88" s="21">
        <v>109796</v>
      </c>
      <c r="D88" s="21">
        <v>109796</v>
      </c>
      <c r="E88" s="20">
        <f t="shared" si="1"/>
        <v>100</v>
      </c>
    </row>
    <row r="89" spans="1:5" ht="12.75">
      <c r="A89" s="12" t="s">
        <v>74</v>
      </c>
      <c r="B89" s="19">
        <f>B44+B53+B57+B63+B69+B75+B78+B84+B87+B88+B55</f>
        <v>996814</v>
      </c>
      <c r="C89" s="19">
        <f>C44+C53+C57+C63+C69+C75+C78+C84+C87+C88+C55+C68</f>
        <v>1154199</v>
      </c>
      <c r="D89" s="19">
        <f>D44+D53+D57+D63+D69+D75+D78+D84+D87+D88+D55+D68</f>
        <v>1120251</v>
      </c>
      <c r="E89" s="19">
        <f t="shared" si="1"/>
        <v>97.05873943748003</v>
      </c>
    </row>
    <row r="90" spans="1:5" ht="12.75">
      <c r="A90" s="8" t="s">
        <v>75</v>
      </c>
      <c r="B90" s="20">
        <f>B42-B89</f>
        <v>-1517</v>
      </c>
      <c r="C90" s="20">
        <f>C42-C89</f>
        <v>-7404</v>
      </c>
      <c r="D90" s="20">
        <f>D42-D89</f>
        <v>6453</v>
      </c>
      <c r="E90" s="20"/>
    </row>
    <row r="91" spans="1:5" ht="26.25">
      <c r="A91" s="8" t="s">
        <v>76</v>
      </c>
      <c r="B91" s="20">
        <v>1517</v>
      </c>
      <c r="C91" s="20">
        <f>C43-C90</f>
        <v>7404</v>
      </c>
      <c r="D91" s="20">
        <f>D43-D90</f>
        <v>-6453</v>
      </c>
      <c r="E91" s="20"/>
    </row>
    <row r="92" spans="1:5" ht="12.75">
      <c r="A92" s="8" t="s">
        <v>77</v>
      </c>
      <c r="B92" s="20">
        <v>20000</v>
      </c>
      <c r="C92" s="20">
        <v>20000</v>
      </c>
      <c r="D92" s="20"/>
      <c r="E92" s="20"/>
    </row>
    <row r="93" spans="1:5" ht="12.75">
      <c r="A93" s="8" t="s">
        <v>78</v>
      </c>
      <c r="B93" s="20">
        <v>-20000</v>
      </c>
      <c r="C93" s="20">
        <v>-20000</v>
      </c>
      <c r="D93" s="20"/>
      <c r="E93" s="20"/>
    </row>
    <row r="94" spans="1:5" ht="12.75">
      <c r="A94" s="8" t="s">
        <v>92</v>
      </c>
      <c r="B94" s="20">
        <f>B91</f>
        <v>1517</v>
      </c>
      <c r="C94" s="20">
        <f>C91</f>
        <v>7404</v>
      </c>
      <c r="D94" s="20"/>
      <c r="E94" s="20"/>
    </row>
    <row r="95" spans="1:5" ht="26.25">
      <c r="A95" s="8" t="s">
        <v>79</v>
      </c>
      <c r="B95" s="20"/>
      <c r="C95" s="20"/>
      <c r="D95" s="20"/>
      <c r="E95" s="20"/>
    </row>
    <row r="96" ht="12.75">
      <c r="A96" t="s">
        <v>80</v>
      </c>
    </row>
    <row r="132" ht="12.75">
      <c r="A132" t="s">
        <v>80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2021-02-04T05:16:39Z</dcterms:modified>
  <cp:category/>
  <cp:version/>
  <cp:contentType/>
  <cp:contentStatus/>
</cp:coreProperties>
</file>