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<sst xmlns="http://schemas.openxmlformats.org/spreadsheetml/2006/main" count="100" uniqueCount="98">
  <si>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</si>
  <si>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</si>
  <si>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</si>
  <si>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</si>
  <si>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</si>
  <si>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</si>
  <si>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</si>
  <si>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</si>
  <si>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</si>
  <si>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</si>
  <si>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</si>
  <si>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</si>
  <si>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</si>
  <si>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</si>
  <si>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</si>
  <si>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</si>
  <si>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</si>
  <si>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</si>
  <si>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</si>
  <si>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</si>
  <si>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</si>
  <si>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</si>
  <si>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</si>
  <si>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</si>
  <si>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</si>
  <si>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</si>
  <si>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</si>
  <si>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</si>
  <si>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</si>
  <si>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</si>
  <si>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</si>
  <si>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</si>
  <si>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</si>
  <si>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</si>
  <si>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</si>
  <si>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</si>
  <si>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</si>
  <si>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</si>
  <si>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</si>
  <si>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</si>
  <si>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</si>
  <si>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</si>
  <si>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</si>
  <si>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</si>
  <si>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</si>
  <si>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</si>
  <si>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</si>
  <si>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</si>
  <si>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</si>
  <si>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</si>
  <si>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</si>
  <si>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</si>
  <si>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</si>
  <si>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</si>
  <si>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</si>
  <si>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</si>
  <si>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</si>
  <si>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</si>
  <si>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</si>
  <si>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</si>
  <si>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</si>
  <si>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</si>
  <si>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</si>
  <si>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</si>
  <si>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</si>
  <si>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</si>
  <si>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</si>
  <si>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</si>
  <si>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</si>
  <si>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</si>
  <si>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</si>
  <si>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</si>
  <si>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</si>
  <si>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</si>
  <si>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</si>
  <si>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</si>
  <si>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</si>
  <si>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</si>
  <si>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</si>
  <si>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</si>
  <si>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</si>
  <si>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</si>
  <si>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</si>
  <si>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</si>
  <si>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</si>
  <si>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</si>
  <si>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</si>
  <si>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</si>
  <si>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</si>
  <si>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</si>
  <si>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</si>
  <si>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план на 2023 год</t>
  </si>
  <si>
    <t>уточненный план              на 2023 год</t>
  </si>
  <si>
    <t>Остатки на 01.01.2023 г.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</si>
  <si>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</si>
  <si>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</si>
  <si>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Результат исполнения бюджета (дефицит/прфицит)</t>
  </si>
  <si>
    <t>на 01 сентября 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</si>
</sst>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83">
      <selection activeCell="C89" sqref="C89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136657.40000000002</v>
      </c>
      <c r="C9" s="18">
        <f>C10+C11+C12+C17+C19+C20+C27+C29+C30+C31+C28</f>
        <v>136660.40000000002</v>
      </c>
      <c r="D9" s="18">
        <f>D10+D11+D12+D17+D19+D20+D27+D29+D30+D31+D28</f>
        <v>91605</v>
      </c>
      <c r="E9" s="29">
        <f>D9/C9*100</f>
        <v>67.03112240268577</v>
      </c>
    </row>
    <row r="10" spans="1:5" ht="12.75">
      <c r="A10" s="8" t="s">
        <v>7</v>
      </c>
      <c r="B10" s="20">
        <v>9777.6</v>
      </c>
      <c r="C10" s="20">
        <v>9777.6</v>
      </c>
      <c r="D10" s="20">
        <v>4802</v>
      </c>
      <c r="E10" s="30">
        <f aca="true" t="shared" si="0" ref="E10:E79">D10/C10*100</f>
        <v>49.11225658648339</v>
      </c>
    </row>
    <row r="11" spans="1:5" ht="26.25">
      <c r="A11" s="8" t="s">
        <v>8</v>
      </c>
      <c r="B11" s="20">
        <v>90570.6</v>
      </c>
      <c r="C11" s="20">
        <v>90570.6</v>
      </c>
      <c r="D11" s="20">
        <v>60759</v>
      </c>
      <c r="E11" s="30">
        <f t="shared" si="0"/>
        <v>67.08468310908837</v>
      </c>
    </row>
    <row r="12" spans="1:5" ht="12.75">
      <c r="A12" s="9" t="s">
        <v>9</v>
      </c>
      <c r="B12" s="21">
        <f>B14+B15+B16+B13</f>
        <v>9615.2</v>
      </c>
      <c r="C12" s="21">
        <f>C14+C15+C16+C13</f>
        <v>9615.2</v>
      </c>
      <c r="D12" s="21">
        <f>D14+D15+D16+D13</f>
        <v>11381</v>
      </c>
      <c r="E12" s="31">
        <f t="shared" si="0"/>
        <v>118.36467260171395</v>
      </c>
    </row>
    <row r="13" spans="1:5" ht="39">
      <c r="A13" s="27" t="s">
        <v>83</v>
      </c>
      <c r="B13" s="21">
        <v>7792</v>
      </c>
      <c r="C13" s="21">
        <v>7792</v>
      </c>
      <c r="D13" s="21">
        <v>10047</v>
      </c>
      <c r="E13" s="30">
        <f t="shared" si="0"/>
        <v>128.9399383983573</v>
      </c>
    </row>
    <row r="14" spans="1:5" ht="39">
      <c r="A14" s="8" t="s">
        <v>10</v>
      </c>
      <c r="B14" s="20">
        <v>1.2</v>
      </c>
      <c r="C14" s="20">
        <v>1.2</v>
      </c>
      <c r="D14" s="20">
        <v>-6</v>
      </c>
      <c r="E14" s="30">
        <f t="shared" si="0"/>
        <v>-500</v>
      </c>
    </row>
    <row r="15" spans="1:5" ht="26.25">
      <c r="A15" s="8" t="s">
        <v>11</v>
      </c>
      <c r="B15" s="20">
        <v>12</v>
      </c>
      <c r="C15" s="20">
        <v>12</v>
      </c>
      <c r="D15" s="20">
        <v>18</v>
      </c>
      <c r="E15" s="30">
        <f t="shared" si="0"/>
        <v>150</v>
      </c>
    </row>
    <row r="16" spans="1:5" ht="39">
      <c r="A16" s="8" t="s">
        <v>85</v>
      </c>
      <c r="B16" s="20">
        <v>1810</v>
      </c>
      <c r="C16" s="20">
        <v>1810</v>
      </c>
      <c r="D16" s="20">
        <v>1322</v>
      </c>
      <c r="E16" s="30">
        <f t="shared" si="0"/>
        <v>73.03867403314918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v>71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59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16931</v>
      </c>
      <c r="C20" s="21">
        <f>C22+C23+C21+C26+C25+C24</f>
        <v>16931</v>
      </c>
      <c r="D20" s="21">
        <f>D22+D23+D21+D26+D25+D24</f>
        <v>11830</v>
      </c>
      <c r="E20" s="31">
        <f t="shared" si="0"/>
        <v>69.87183273285689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14834</v>
      </c>
      <c r="C22" s="20">
        <v>14834</v>
      </c>
      <c r="D22" s="20">
        <v>10429</v>
      </c>
      <c r="E22" s="30">
        <f t="shared" si="0"/>
        <v>70.30470540649858</v>
      </c>
    </row>
    <row r="23" spans="1:5" ht="148.5" customHeight="1">
      <c r="A23" s="11" t="s">
        <v>18</v>
      </c>
      <c r="B23" s="20">
        <v>1873</v>
      </c>
      <c r="C23" s="20">
        <v>1873</v>
      </c>
      <c r="D23" s="22">
        <v>1312</v>
      </c>
      <c r="E23" s="30">
        <f t="shared" si="0"/>
        <v>70.04805125467165</v>
      </c>
    </row>
    <row r="24" spans="1:5" ht="148.5" customHeight="1">
      <c r="A24" s="28" t="s">
        <v>88</v>
      </c>
      <c r="B24" s="20"/>
      <c r="C24" s="20"/>
      <c r="D24" s="22">
        <v>5</v>
      </c>
      <c r="E24" s="30"/>
    </row>
    <row r="25" spans="1:5" ht="92.25">
      <c r="A25" s="11" t="s">
        <v>80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224</v>
      </c>
      <c r="C26" s="20">
        <v>224</v>
      </c>
      <c r="D26" s="22">
        <v>84</v>
      </c>
      <c r="E26" s="30">
        <f t="shared" si="0"/>
        <v>37.5</v>
      </c>
    </row>
    <row r="27" spans="1:5" ht="26.25">
      <c r="A27" s="8" t="s">
        <v>20</v>
      </c>
      <c r="B27" s="20">
        <v>7802</v>
      </c>
      <c r="C27" s="20">
        <v>7802</v>
      </c>
      <c r="D27" s="20">
        <v>1398</v>
      </c>
      <c r="E27" s="30">
        <f t="shared" si="0"/>
        <v>17.918482440399895</v>
      </c>
    </row>
    <row r="28" spans="1:5" ht="26.25">
      <c r="A28" s="8" t="s">
        <v>82</v>
      </c>
      <c r="B28" s="20">
        <v>1074</v>
      </c>
      <c r="C28" s="20">
        <v>1077</v>
      </c>
      <c r="D28" s="20">
        <v>915</v>
      </c>
      <c r="E28" s="30">
        <f t="shared" si="0"/>
        <v>84.958217270195</v>
      </c>
    </row>
    <row r="29" spans="1:5" ht="39">
      <c r="A29" s="8" t="s">
        <v>21</v>
      </c>
      <c r="B29" s="20">
        <v>513</v>
      </c>
      <c r="C29" s="20">
        <v>513</v>
      </c>
      <c r="D29" s="20">
        <v>204</v>
      </c>
      <c r="E29" s="30">
        <f t="shared" si="0"/>
        <v>39.76608187134503</v>
      </c>
    </row>
    <row r="30" spans="1:5" ht="26.25">
      <c r="A30" s="8" t="s">
        <v>22</v>
      </c>
      <c r="B30" s="20">
        <v>374</v>
      </c>
      <c r="C30" s="20">
        <v>374</v>
      </c>
      <c r="D30" s="20">
        <v>245</v>
      </c>
      <c r="E30" s="30">
        <f t="shared" si="0"/>
        <v>65.50802139037432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84</v>
      </c>
    </row>
    <row r="32" spans="1:5" ht="26.25">
      <c r="A32" s="12" t="s">
        <v>24</v>
      </c>
      <c r="B32" s="19">
        <f>B33</f>
        <v>1151805</v>
      </c>
      <c r="C32" s="19">
        <f>C33+C39+C40+C38</f>
        <v>1307887</v>
      </c>
      <c r="D32" s="19">
        <f>D33+D39+D40+D38</f>
        <v>777194</v>
      </c>
      <c r="E32" s="29">
        <f t="shared" si="0"/>
        <v>59.42363522230896</v>
      </c>
    </row>
    <row r="33" spans="1:5" ht="52.5">
      <c r="A33" s="9" t="s">
        <v>25</v>
      </c>
      <c r="B33" s="21">
        <f>B34+B35+B36+B37</f>
        <v>1151805</v>
      </c>
      <c r="C33" s="21">
        <f>C34+C35+C36+C37</f>
        <v>1307882</v>
      </c>
      <c r="D33" s="21">
        <f>D34+D35+D36+D37</f>
        <v>777189</v>
      </c>
      <c r="E33" s="31">
        <f t="shared" si="0"/>
        <v>59.42348009988668</v>
      </c>
    </row>
    <row r="34" spans="1:5" ht="26.25">
      <c r="A34" s="8" t="s">
        <v>26</v>
      </c>
      <c r="B34" s="20">
        <v>618912</v>
      </c>
      <c r="C34" s="20">
        <v>626497</v>
      </c>
      <c r="D34" s="20">
        <v>391838</v>
      </c>
      <c r="E34" s="30">
        <f t="shared" si="0"/>
        <v>62.54427395502293</v>
      </c>
    </row>
    <row r="35" spans="1:5" ht="12.75">
      <c r="A35" s="8" t="s">
        <v>27</v>
      </c>
      <c r="B35" s="20">
        <v>23901</v>
      </c>
      <c r="C35" s="20">
        <v>96799</v>
      </c>
      <c r="D35" s="20">
        <v>29618</v>
      </c>
      <c r="E35" s="30">
        <f t="shared" si="0"/>
        <v>30.597423527102553</v>
      </c>
    </row>
    <row r="36" spans="1:5" ht="12.75">
      <c r="A36" s="8" t="s">
        <v>28</v>
      </c>
      <c r="B36" s="20">
        <v>501027</v>
      </c>
      <c r="C36" s="20">
        <v>512755</v>
      </c>
      <c r="D36" s="20">
        <v>324079</v>
      </c>
      <c r="E36" s="30">
        <f t="shared" si="0"/>
        <v>63.203479244473485</v>
      </c>
    </row>
    <row r="37" spans="1:5" ht="26.25">
      <c r="A37" s="8" t="s">
        <v>29</v>
      </c>
      <c r="B37" s="20">
        <v>7965</v>
      </c>
      <c r="C37" s="20">
        <v>71831</v>
      </c>
      <c r="D37" s="20">
        <v>31654</v>
      </c>
      <c r="E37" s="30">
        <f t="shared" si="0"/>
        <v>44.06732469268143</v>
      </c>
    </row>
    <row r="38" spans="1:5" ht="12.75">
      <c r="A38" s="8" t="s">
        <v>89</v>
      </c>
      <c r="B38" s="20"/>
      <c r="C38" s="20">
        <v>60</v>
      </c>
      <c r="D38" s="20">
        <v>60</v>
      </c>
      <c r="E38" s="30">
        <f t="shared" si="0"/>
        <v>100</v>
      </c>
    </row>
    <row r="39" spans="1:5" ht="66" customHeight="1">
      <c r="A39" s="8" t="s">
        <v>30</v>
      </c>
      <c r="B39" s="19"/>
      <c r="C39" s="19">
        <v>656</v>
      </c>
      <c r="D39" s="20">
        <v>751</v>
      </c>
      <c r="E39" s="30">
        <f t="shared" si="0"/>
        <v>114.48170731707317</v>
      </c>
    </row>
    <row r="40" spans="1:5" ht="26.25">
      <c r="A40" s="8" t="s">
        <v>31</v>
      </c>
      <c r="B40" s="18"/>
      <c r="C40" s="20">
        <v>-711</v>
      </c>
      <c r="D40" s="20">
        <v>-806</v>
      </c>
      <c r="E40" s="30">
        <f t="shared" si="0"/>
        <v>113.36146272855134</v>
      </c>
    </row>
    <row r="41" spans="1:7" ht="12.75">
      <c r="A41" s="12" t="s">
        <v>32</v>
      </c>
      <c r="B41" s="19">
        <f>B32+B9</f>
        <v>1288462.4</v>
      </c>
      <c r="C41" s="19">
        <f>C32+C9</f>
        <v>1444547.4</v>
      </c>
      <c r="D41" s="19">
        <f>D32+D9</f>
        <v>868799</v>
      </c>
      <c r="E41" s="29">
        <f t="shared" si="0"/>
        <v>60.143336244971955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116435.2</v>
      </c>
      <c r="C43" s="21">
        <f>C44+C45+C46+C47+C48+C49+C50+C51</f>
        <v>124136.2</v>
      </c>
      <c r="D43" s="21">
        <f>D44+D45+D46+D47+D48+D49+D50+D51</f>
        <v>70384</v>
      </c>
      <c r="E43" s="31">
        <f t="shared" si="0"/>
        <v>56.69901285845709</v>
      </c>
    </row>
    <row r="44" spans="1:5" ht="52.5">
      <c r="A44" s="8" t="s">
        <v>35</v>
      </c>
      <c r="B44" s="20">
        <v>2061</v>
      </c>
      <c r="C44" s="20">
        <v>2126</v>
      </c>
      <c r="D44" s="20">
        <v>1442</v>
      </c>
      <c r="E44" s="30">
        <f t="shared" si="0"/>
        <v>67.82690498588899</v>
      </c>
    </row>
    <row r="45" spans="1:5" ht="78.75">
      <c r="A45" s="13" t="s">
        <v>36</v>
      </c>
      <c r="B45" s="20">
        <v>2104</v>
      </c>
      <c r="C45" s="20">
        <v>2158</v>
      </c>
      <c r="D45" s="20">
        <v>1261</v>
      </c>
      <c r="E45" s="30">
        <f t="shared" si="0"/>
        <v>58.43373493975904</v>
      </c>
    </row>
    <row r="46" spans="1:5" ht="105">
      <c r="A46" s="8" t="s">
        <v>37</v>
      </c>
      <c r="B46" s="20">
        <v>60801</v>
      </c>
      <c r="C46" s="20">
        <v>64628</v>
      </c>
      <c r="D46" s="20">
        <v>39113</v>
      </c>
      <c r="E46" s="30">
        <f t="shared" si="0"/>
        <v>60.5202079593984</v>
      </c>
    </row>
    <row r="47" spans="1:5" ht="12.75">
      <c r="A47" s="8" t="s">
        <v>79</v>
      </c>
      <c r="B47" s="20">
        <v>1.2</v>
      </c>
      <c r="C47" s="20">
        <v>1.2</v>
      </c>
      <c r="D47" s="20"/>
      <c r="E47" s="30">
        <f t="shared" si="0"/>
        <v>0</v>
      </c>
    </row>
    <row r="48" spans="1:5" ht="66">
      <c r="A48" s="8" t="s">
        <v>38</v>
      </c>
      <c r="B48" s="20">
        <v>13997</v>
      </c>
      <c r="C48" s="20">
        <v>14338</v>
      </c>
      <c r="D48" s="20">
        <v>9941</v>
      </c>
      <c r="E48" s="30">
        <f t="shared" si="0"/>
        <v>69.33324034035431</v>
      </c>
    </row>
    <row r="49" spans="1:5" ht="26.25">
      <c r="A49" s="8" t="s">
        <v>81</v>
      </c>
      <c r="B49" s="20"/>
      <c r="C49" s="20">
        <v>50</v>
      </c>
      <c r="D49" s="20">
        <v>50</v>
      </c>
      <c r="E49" s="30">
        <f t="shared" si="0"/>
        <v>100</v>
      </c>
    </row>
    <row r="50" spans="1:5" ht="12.75">
      <c r="A50" s="8" t="s">
        <v>39</v>
      </c>
      <c r="B50" s="20">
        <v>500</v>
      </c>
      <c r="C50" s="20">
        <v>435</v>
      </c>
      <c r="D50" s="20">
        <v>0</v>
      </c>
      <c r="E50" s="30">
        <v>0</v>
      </c>
    </row>
    <row r="51" spans="1:5" ht="26.25">
      <c r="A51" s="8" t="s">
        <v>40</v>
      </c>
      <c r="B51" s="20">
        <v>36971</v>
      </c>
      <c r="C51" s="20">
        <v>40400</v>
      </c>
      <c r="D51" s="20">
        <v>18577</v>
      </c>
      <c r="E51" s="30">
        <f t="shared" si="0"/>
        <v>45.98267326732673</v>
      </c>
    </row>
    <row r="52" spans="1:5" ht="12.75">
      <c r="A52" s="9" t="s">
        <v>41</v>
      </c>
      <c r="B52" s="21">
        <f>B53</f>
        <v>3750.7</v>
      </c>
      <c r="C52" s="21">
        <f>C53</f>
        <v>3750.7</v>
      </c>
      <c r="D52" s="21">
        <f>D53</f>
        <v>2508</v>
      </c>
      <c r="E52" s="31">
        <f t="shared" si="0"/>
        <v>66.86751806329485</v>
      </c>
    </row>
    <row r="53" spans="1:5" ht="26.25">
      <c r="A53" s="8" t="s">
        <v>42</v>
      </c>
      <c r="B53" s="21">
        <v>3750.7</v>
      </c>
      <c r="C53" s="21">
        <v>3750.7</v>
      </c>
      <c r="D53" s="21">
        <v>2508</v>
      </c>
      <c r="E53" s="30">
        <f t="shared" si="0"/>
        <v>66.86751806329485</v>
      </c>
    </row>
    <row r="54" spans="1:5" s="13" customFormat="1" ht="39">
      <c r="A54" s="9" t="s">
        <v>77</v>
      </c>
      <c r="B54" s="25">
        <f>B55</f>
        <v>0</v>
      </c>
      <c r="C54" s="25">
        <f>C55</f>
        <v>3664</v>
      </c>
      <c r="D54" s="25">
        <f>D55</f>
        <v>3664</v>
      </c>
      <c r="E54" s="30">
        <f t="shared" si="0"/>
        <v>100</v>
      </c>
    </row>
    <row r="55" spans="1:5" ht="66">
      <c r="A55" s="8" t="s">
        <v>95</v>
      </c>
      <c r="B55" s="21"/>
      <c r="C55" s="21">
        <v>3664</v>
      </c>
      <c r="D55" s="21">
        <v>3664</v>
      </c>
      <c r="E55" s="30">
        <f t="shared" si="0"/>
        <v>100</v>
      </c>
    </row>
    <row r="56" spans="1:5" ht="12.75">
      <c r="A56" s="9" t="s">
        <v>43</v>
      </c>
      <c r="B56" s="21">
        <f>B57+B58+B59+B60+B62+B61</f>
        <v>24924</v>
      </c>
      <c r="C56" s="21">
        <f>C57+C58+C59+C60+C62+C61</f>
        <v>46392</v>
      </c>
      <c r="D56" s="21">
        <f>D57+D58+D59+D60+D62+D61</f>
        <v>12896</v>
      </c>
      <c r="E56" s="30">
        <f t="shared" si="0"/>
        <v>27.797896188998106</v>
      </c>
    </row>
    <row r="57" spans="1:5" ht="26.25">
      <c r="A57" s="8" t="s">
        <v>44</v>
      </c>
      <c r="B57" s="20">
        <v>6164</v>
      </c>
      <c r="C57" s="20">
        <v>6341</v>
      </c>
      <c r="D57" s="20">
        <v>4208</v>
      </c>
      <c r="E57" s="30">
        <f t="shared" si="0"/>
        <v>66.36177259107396</v>
      </c>
    </row>
    <row r="58" spans="1:5" ht="12.75">
      <c r="A58" s="8" t="s">
        <v>45</v>
      </c>
      <c r="B58" s="20">
        <v>520</v>
      </c>
      <c r="C58" s="20">
        <v>520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15824</v>
      </c>
      <c r="C59" s="20">
        <v>15950</v>
      </c>
      <c r="D59" s="20">
        <v>7822</v>
      </c>
      <c r="E59" s="30">
        <f t="shared" si="0"/>
        <v>49.040752351097176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90</v>
      </c>
      <c r="B61" s="20">
        <v>0</v>
      </c>
      <c r="C61" s="20">
        <v>20586</v>
      </c>
      <c r="D61" s="20">
        <v>0</v>
      </c>
      <c r="E61" s="30">
        <f t="shared" si="0"/>
        <v>0</v>
      </c>
    </row>
    <row r="62" spans="1:5" ht="26.25">
      <c r="A62" s="8" t="s">
        <v>48</v>
      </c>
      <c r="B62" s="20">
        <v>2416</v>
      </c>
      <c r="C62" s="20">
        <v>2995</v>
      </c>
      <c r="D62" s="20">
        <v>866</v>
      </c>
      <c r="E62" s="30">
        <f t="shared" si="0"/>
        <v>28.914858096828045</v>
      </c>
    </row>
    <row r="63" spans="1:5" ht="26.25">
      <c r="A63" s="9" t="s">
        <v>49</v>
      </c>
      <c r="B63" s="21">
        <f>B64+B65+B66+B67</f>
        <v>20862</v>
      </c>
      <c r="C63" s="21">
        <v>44027</v>
      </c>
      <c r="D63" s="21">
        <v>16443</v>
      </c>
      <c r="E63" s="31">
        <f t="shared" si="0"/>
        <v>37.34753673881936</v>
      </c>
    </row>
    <row r="64" spans="1:5" ht="12.75">
      <c r="A64" s="8" t="s">
        <v>50</v>
      </c>
      <c r="B64" s="20">
        <v>3000</v>
      </c>
      <c r="C64" s="20">
        <v>3000</v>
      </c>
      <c r="D64" s="20">
        <v>500</v>
      </c>
      <c r="E64" s="30">
        <f t="shared" si="0"/>
        <v>16.666666666666664</v>
      </c>
    </row>
    <row r="65" spans="1:5" ht="12.75">
      <c r="A65" s="8" t="s">
        <v>51</v>
      </c>
      <c r="B65" s="20">
        <v>13045</v>
      </c>
      <c r="C65" s="20">
        <v>13045.1</v>
      </c>
      <c r="D65" s="20">
        <v>9960</v>
      </c>
      <c r="E65" s="30">
        <f t="shared" si="0"/>
        <v>76.35050708695219</v>
      </c>
    </row>
    <row r="66" spans="1:5" ht="12.75">
      <c r="A66" s="8" t="s">
        <v>52</v>
      </c>
      <c r="B66" s="20"/>
      <c r="C66" s="20">
        <v>2737</v>
      </c>
      <c r="D66" s="20">
        <v>1179</v>
      </c>
      <c r="E66" s="30">
        <f t="shared" si="0"/>
        <v>43.076360979174275</v>
      </c>
    </row>
    <row r="67" spans="1:5" ht="39">
      <c r="A67" s="8" t="s">
        <v>53</v>
      </c>
      <c r="B67" s="20">
        <v>4817</v>
      </c>
      <c r="C67" s="20">
        <v>25245</v>
      </c>
      <c r="D67" s="20">
        <v>4803</v>
      </c>
      <c r="E67" s="30">
        <f t="shared" si="0"/>
        <v>19.02554961378491</v>
      </c>
    </row>
    <row r="68" spans="1:5" ht="12.75">
      <c r="A68" s="8" t="s">
        <v>86</v>
      </c>
      <c r="B68" s="20">
        <v>4076</v>
      </c>
      <c r="C68" s="20">
        <v>4079</v>
      </c>
      <c r="D68" s="20">
        <v>661</v>
      </c>
      <c r="E68" s="30">
        <f t="shared" si="0"/>
        <v>16.204952194165237</v>
      </c>
    </row>
    <row r="69" spans="1:5" ht="12.75">
      <c r="A69" s="9" t="s">
        <v>54</v>
      </c>
      <c r="B69" s="21">
        <f>B70+B71+B73+B74+B72</f>
        <v>734290</v>
      </c>
      <c r="C69" s="21">
        <f>C70+C71+C73+C74+C72</f>
        <v>796869</v>
      </c>
      <c r="D69" s="21">
        <f>D70+D71+D73+D74+D72</f>
        <v>499739</v>
      </c>
      <c r="E69" s="31">
        <f t="shared" si="0"/>
        <v>62.7128172886635</v>
      </c>
    </row>
    <row r="70" spans="1:5" ht="12.75">
      <c r="A70" s="8" t="s">
        <v>55</v>
      </c>
      <c r="B70" s="26">
        <v>185980</v>
      </c>
      <c r="C70" s="20">
        <v>192473</v>
      </c>
      <c r="D70" s="20">
        <v>125228</v>
      </c>
      <c r="E70" s="30">
        <f t="shared" si="0"/>
        <v>65.06263216139406</v>
      </c>
    </row>
    <row r="71" spans="1:5" ht="12.75">
      <c r="A71" s="8" t="s">
        <v>56</v>
      </c>
      <c r="B71" s="26">
        <v>487704</v>
      </c>
      <c r="C71" s="20">
        <v>526015</v>
      </c>
      <c r="D71" s="20">
        <v>331783</v>
      </c>
      <c r="E71" s="30">
        <f t="shared" si="0"/>
        <v>63.074817258062986</v>
      </c>
    </row>
    <row r="72" spans="1:5" ht="12.75">
      <c r="A72" s="8" t="s">
        <v>78</v>
      </c>
      <c r="B72" s="26">
        <v>33439</v>
      </c>
      <c r="C72" s="20">
        <v>50447</v>
      </c>
      <c r="D72" s="20">
        <v>22974</v>
      </c>
      <c r="E72" s="30">
        <f t="shared" si="0"/>
        <v>45.54086466985153</v>
      </c>
    </row>
    <row r="73" spans="1:5" ht="26.25">
      <c r="A73" s="8" t="s">
        <v>57</v>
      </c>
      <c r="B73" s="20">
        <v>8483</v>
      </c>
      <c r="C73" s="20">
        <v>8883</v>
      </c>
      <c r="D73" s="20">
        <v>5456</v>
      </c>
      <c r="E73" s="30">
        <f t="shared" si="0"/>
        <v>61.42069120792525</v>
      </c>
    </row>
    <row r="74" spans="1:5" ht="26.25">
      <c r="A74" s="8" t="s">
        <v>58</v>
      </c>
      <c r="B74" s="26">
        <v>18684</v>
      </c>
      <c r="C74" s="20">
        <v>19051</v>
      </c>
      <c r="D74" s="20">
        <v>14298</v>
      </c>
      <c r="E74" s="30">
        <f t="shared" si="0"/>
        <v>75.05117841583119</v>
      </c>
    </row>
    <row r="75" spans="1:5" ht="18" customHeight="1">
      <c r="A75" s="9" t="s">
        <v>59</v>
      </c>
      <c r="B75" s="21">
        <f>B76+B77</f>
        <v>193284</v>
      </c>
      <c r="C75" s="21">
        <f>C76+C77</f>
        <v>211808</v>
      </c>
      <c r="D75" s="21">
        <f>D76+D77</f>
        <v>126658</v>
      </c>
      <c r="E75" s="31">
        <f t="shared" si="0"/>
        <v>59.79849675177519</v>
      </c>
    </row>
    <row r="76" spans="1:5" ht="12.75">
      <c r="A76" s="8" t="s">
        <v>60</v>
      </c>
      <c r="B76" s="20">
        <v>160996</v>
      </c>
      <c r="C76" s="20">
        <v>179325</v>
      </c>
      <c r="D76" s="20">
        <v>107064</v>
      </c>
      <c r="E76" s="30">
        <f t="shared" si="0"/>
        <v>59.7038895859473</v>
      </c>
    </row>
    <row r="77" spans="1:5" ht="26.25">
      <c r="A77" s="8" t="s">
        <v>61</v>
      </c>
      <c r="B77" s="20">
        <v>32288</v>
      </c>
      <c r="C77" s="20">
        <v>32483</v>
      </c>
      <c r="D77" s="20">
        <v>19594</v>
      </c>
      <c r="E77" s="30">
        <f t="shared" si="0"/>
        <v>60.32078317889358</v>
      </c>
    </row>
    <row r="78" spans="1:5" ht="12.75">
      <c r="A78" s="14" t="s">
        <v>62</v>
      </c>
      <c r="B78" s="21">
        <f>B79+B80+B81+B82</f>
        <v>48588</v>
      </c>
      <c r="C78" s="21">
        <f>C79+C80+C81+C82</f>
        <v>50332</v>
      </c>
      <c r="D78" s="21">
        <f>D79+D80+D81+D82</f>
        <v>23924</v>
      </c>
      <c r="E78" s="31">
        <f t="shared" si="0"/>
        <v>47.5323849638401</v>
      </c>
    </row>
    <row r="79" spans="1:5" ht="12.75">
      <c r="A79" s="8" t="s">
        <v>63</v>
      </c>
      <c r="B79" s="26">
        <v>1800</v>
      </c>
      <c r="C79" s="26">
        <v>1800</v>
      </c>
      <c r="D79" s="20">
        <v>1251</v>
      </c>
      <c r="E79" s="30">
        <f t="shared" si="0"/>
        <v>69.5</v>
      </c>
    </row>
    <row r="80" spans="1:5" ht="26.25">
      <c r="A80" s="8" t="s">
        <v>64</v>
      </c>
      <c r="B80" s="20">
        <v>45745</v>
      </c>
      <c r="C80" s="20">
        <v>47489</v>
      </c>
      <c r="D80" s="20">
        <v>22331</v>
      </c>
      <c r="E80" s="30">
        <f aca="true" t="shared" si="1" ref="E80:E89">D80/C80*100</f>
        <v>47.023521236496876</v>
      </c>
    </row>
    <row r="81" spans="1:5" ht="12.75">
      <c r="A81" s="13" t="s">
        <v>65</v>
      </c>
      <c r="B81" s="26">
        <v>1043</v>
      </c>
      <c r="C81" s="26">
        <v>1043</v>
      </c>
      <c r="D81" s="20">
        <v>342</v>
      </c>
      <c r="E81" s="30">
        <f t="shared" si="1"/>
        <v>32.79002876318312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31208</v>
      </c>
      <c r="C83" s="21">
        <f>C86+C84+C85</f>
        <v>47772</v>
      </c>
      <c r="D83" s="21">
        <f>D84+D86+D85</f>
        <v>22277</v>
      </c>
      <c r="E83" s="30">
        <f t="shared" si="1"/>
        <v>46.63191827848949</v>
      </c>
    </row>
    <row r="84" spans="1:5" ht="15">
      <c r="A84" s="33" t="s">
        <v>87</v>
      </c>
      <c r="B84" s="21">
        <v>18951</v>
      </c>
      <c r="C84" s="21">
        <v>18839</v>
      </c>
      <c r="D84" s="21">
        <v>13374</v>
      </c>
      <c r="E84" s="30">
        <f t="shared" si="1"/>
        <v>70.99102924783693</v>
      </c>
    </row>
    <row r="85" spans="1:5" ht="15">
      <c r="A85" s="33" t="s">
        <v>94</v>
      </c>
      <c r="B85" s="21">
        <v>11237</v>
      </c>
      <c r="C85" s="21">
        <v>7498</v>
      </c>
      <c r="D85" s="21">
        <v>4681</v>
      </c>
      <c r="E85" s="30">
        <f t="shared" si="1"/>
        <v>62.42998132835422</v>
      </c>
    </row>
    <row r="86" spans="1:5" ht="15">
      <c r="A86" s="33" t="s">
        <v>68</v>
      </c>
      <c r="B86" s="20">
        <v>1020</v>
      </c>
      <c r="C86" s="21">
        <v>21435</v>
      </c>
      <c r="D86" s="21">
        <v>4222</v>
      </c>
      <c r="E86" s="30">
        <f t="shared" si="1"/>
        <v>19.696757639374855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112089</v>
      </c>
      <c r="C88" s="21">
        <v>132401</v>
      </c>
      <c r="D88" s="21">
        <v>76434</v>
      </c>
      <c r="E88" s="30">
        <f t="shared" si="1"/>
        <v>57.72917122982455</v>
      </c>
    </row>
    <row r="89" spans="1:7" ht="12.75">
      <c r="A89" s="12" t="s">
        <v>71</v>
      </c>
      <c r="B89" s="19">
        <f>B43+B52+B56+B63+B69+B75+B78+B83+B87+B88+B54+B68</f>
        <v>1289756.9</v>
      </c>
      <c r="C89" s="19">
        <f>C43+C52+C56+C63+C69+C75+C78+C83+C87+C88+C54+C68</f>
        <v>1465480.9</v>
      </c>
      <c r="D89" s="19">
        <f>D43+D52+D56+D63+D69+D75+D78+D83+D87+D88+D54+D68</f>
        <v>855588</v>
      </c>
      <c r="E89" s="29">
        <f t="shared" si="1"/>
        <v>58.38274657827339</v>
      </c>
      <c r="G89" s="34"/>
    </row>
    <row r="90" spans="1:5" ht="26.25">
      <c r="A90" s="8" t="s">
        <v>96</v>
      </c>
      <c r="B90" s="20">
        <f aca="true" t="shared" si="2" ref="B90:D91">B41-B89</f>
        <v>-1294.5</v>
      </c>
      <c r="C90" s="20">
        <f>C41-C89</f>
        <v>-20933.5</v>
      </c>
      <c r="D90" s="20">
        <f t="shared" si="2"/>
        <v>13211</v>
      </c>
      <c r="E90" s="20"/>
    </row>
    <row r="91" spans="1:5" ht="26.25">
      <c r="A91" s="8" t="s">
        <v>72</v>
      </c>
      <c r="B91" s="20">
        <f t="shared" si="2"/>
        <v>1294.5</v>
      </c>
      <c r="C91" s="20">
        <f>C42-C90</f>
        <v>20933.5</v>
      </c>
      <c r="D91" s="20">
        <f t="shared" si="2"/>
        <v>-13211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93</v>
      </c>
      <c r="B94" s="20">
        <f>B91</f>
        <v>1294.5</v>
      </c>
      <c r="C94" s="20">
        <f>C91</f>
        <v>20933.5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2023-09-13T02:11:02Z</dcterms:modified>
  <cp:category/>
  <cp:version/>
  <cp:contentType/>
  <cp:contentStatus/>
</cp:coreProperties>
</file>