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<sst xmlns="http://schemas.openxmlformats.org/spreadsheetml/2006/main" count="94" uniqueCount="93">
  <si>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</si>
  <si>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</si>
  <si>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</si>
  <si>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</si>
  <si>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</si>
  <si>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</si>
  <si>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</si>
  <si>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</si>
  <si>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</si>
  <si>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</si>
  <si>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</si>
  <si>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</si>
  <si>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</si>
  <si>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</si>
  <si>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</si>
  <si>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</si>
  <si>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</si>
  <si>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</si>
  <si>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</si>
  <si>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</si>
  <si>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</si>
  <si>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</si>
  <si>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</si>
  <si>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</si>
  <si>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</si>
  <si>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</si>
  <si>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</si>
  <si>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</si>
  <si>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</si>
  <si>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</si>
  <si>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</si>
  <si>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</si>
  <si>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</si>
  <si>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</si>
  <si>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</si>
  <si>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</si>
  <si>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</si>
  <si>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</si>
  <si>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</si>
  <si>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</si>
  <si>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</si>
  <si>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</si>
  <si>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</si>
  <si>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</si>
  <si>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</si>
  <si>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</si>
  <si>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</si>
  <si>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</si>
  <si>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</si>
  <si>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</si>
  <si>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</si>
  <si>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</si>
  <si>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</si>
  <si>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</si>
  <si>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</si>
  <si>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</si>
  <si>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</si>
  <si>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</si>
  <si>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</si>
  <si>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</si>
  <si>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</si>
  <si>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</si>
  <si>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</si>
  <si>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</si>
  <si>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</si>
  <si>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</si>
  <si>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</si>
  <si>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</si>
  <si>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</si>
  <si>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</si>
  <si>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</si>
  <si>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</si>
  <si>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</si>
  <si>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</si>
  <si>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</si>
  <si>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</si>
  <si>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</si>
  <si>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</si>
  <si>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</si>
  <si>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</si>
  <si>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</si>
  <si>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</si>
  <si>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</si>
  <si>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</si>
  <si>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Доходы, поступающие в порядке возмещения расходов, понесенных в связи с эксплуатацией имущества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</si>
  <si>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</si>
  <si>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</si>
  <si>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</si>
  <si>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Остатки на 01.01.2019 г.</t>
  </si>
  <si>
    <t>план на 2019 год</t>
  </si>
  <si>
    <t>уточненный план              на 2019 год</t>
  </si>
  <si>
    <t>Обеспечение проведение выборов и референтов</t>
  </si>
  <si>
    <t>на 01 августа 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</si>
</sst>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8"/>
  <sheetViews>
    <sheetView tabSelected="1" zoomScalePageLayoutView="0" workbookViewId="0" topLeftCell="A76">
      <selection activeCell="E7" sqref="E7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.75">
      <c r="A2" s="18" t="s">
        <v>0</v>
      </c>
      <c r="B2" s="18"/>
      <c r="C2" s="18"/>
      <c r="D2" s="18"/>
      <c r="E2" s="18"/>
    </row>
    <row r="3" spans="1:5" ht="15.75">
      <c r="A3" s="18" t="s">
        <v>1</v>
      </c>
      <c r="B3" s="18"/>
      <c r="C3" s="18"/>
      <c r="D3" s="18"/>
      <c r="E3" s="18"/>
    </row>
    <row r="4" spans="1:5" ht="15.75">
      <c r="A4" s="18" t="s">
        <v>92</v>
      </c>
      <c r="B4" s="19"/>
      <c r="C4" s="19"/>
      <c r="D4" s="19"/>
      <c r="E4" s="19"/>
    </row>
    <row r="5" spans="1:5" ht="15">
      <c r="A5" s="1"/>
      <c r="B5" s="2"/>
      <c r="C5" s="2"/>
      <c r="D5" s="1"/>
      <c r="E5" s="1"/>
    </row>
    <row r="6" ht="12.75">
      <c r="E6" s="16" t="s">
        <v>2</v>
      </c>
    </row>
    <row r="7" spans="1:5" ht="51">
      <c r="A7" s="3"/>
      <c r="B7" s="4" t="s">
        <v>89</v>
      </c>
      <c r="C7" s="4" t="s">
        <v>90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20">
        <f>B10+B11+B12+B16+B18+B19+B25+B26+B28+B29+B30+B27</f>
        <v>105469.19999999998</v>
      </c>
      <c r="C9" s="20">
        <f>C10+C11+C12+C16+C18+C19+C25+C26+C28+C29+C30+C27</f>
        <v>105804.15999999999</v>
      </c>
      <c r="D9" s="20">
        <f>D10+D11+D12+D16+D18+D19+D25+D26+D28+D29+D30+D27</f>
        <v>59518.06999999999</v>
      </c>
      <c r="E9" s="21">
        <f>D9/C9*100</f>
        <v>56.25305281002183</v>
      </c>
    </row>
    <row r="10" spans="1:5" ht="12.75">
      <c r="A10" s="8" t="s">
        <v>7</v>
      </c>
      <c r="B10" s="22">
        <v>3315</v>
      </c>
      <c r="C10" s="22">
        <v>3315</v>
      </c>
      <c r="D10" s="22">
        <v>3671.77</v>
      </c>
      <c r="E10" s="22">
        <f aca="true" t="shared" si="0" ref="E10:E76">D10/C10*100</f>
        <v>110.76229260935145</v>
      </c>
    </row>
    <row r="11" spans="1:5" ht="25.5">
      <c r="A11" s="8" t="s">
        <v>8</v>
      </c>
      <c r="B11" s="22">
        <v>76827.4</v>
      </c>
      <c r="C11" s="22">
        <v>75869.26</v>
      </c>
      <c r="D11" s="22">
        <v>38681.47</v>
      </c>
      <c r="E11" s="22">
        <f t="shared" si="0"/>
        <v>50.984377599043405</v>
      </c>
    </row>
    <row r="12" spans="1:5" ht="12.75">
      <c r="A12" s="9" t="s">
        <v>9</v>
      </c>
      <c r="B12" s="23">
        <f>B13+B14+B15</f>
        <v>2881</v>
      </c>
      <c r="C12" s="23">
        <f>C13+C14+C15</f>
        <v>2883.7</v>
      </c>
      <c r="D12" s="23">
        <f>D13+D14+D15</f>
        <v>1497.41</v>
      </c>
      <c r="E12" s="23">
        <f t="shared" si="0"/>
        <v>51.92669140340536</v>
      </c>
    </row>
    <row r="13" spans="1:5" ht="38.25">
      <c r="A13" s="8" t="s">
        <v>10</v>
      </c>
      <c r="B13" s="22">
        <v>1852</v>
      </c>
      <c r="C13" s="22">
        <v>1852</v>
      </c>
      <c r="D13" s="22">
        <v>1144.3</v>
      </c>
      <c r="E13" s="22">
        <f t="shared" si="0"/>
        <v>61.78725701943845</v>
      </c>
    </row>
    <row r="14" spans="1:5" ht="25.5">
      <c r="A14" s="8" t="s">
        <v>11</v>
      </c>
      <c r="B14" s="22">
        <v>1029</v>
      </c>
      <c r="C14" s="22">
        <v>1029</v>
      </c>
      <c r="D14" s="22">
        <v>350.44</v>
      </c>
      <c r="E14" s="22">
        <f t="shared" si="0"/>
        <v>34.05636540330418</v>
      </c>
    </row>
    <row r="15" spans="1:5" ht="76.5">
      <c r="A15" s="8" t="s">
        <v>12</v>
      </c>
      <c r="B15" s="22"/>
      <c r="C15" s="22">
        <v>2.7</v>
      </c>
      <c r="D15" s="22">
        <v>2.67</v>
      </c>
      <c r="E15" s="22">
        <f t="shared" si="0"/>
        <v>98.88888888888889</v>
      </c>
    </row>
    <row r="16" spans="1:5" ht="12.75">
      <c r="A16" s="9" t="s">
        <v>13</v>
      </c>
      <c r="B16" s="23">
        <f>B17</f>
        <v>0</v>
      </c>
      <c r="C16" s="23">
        <f>C17</f>
        <v>0</v>
      </c>
      <c r="D16" s="23">
        <f>D17</f>
        <v>1.5</v>
      </c>
      <c r="E16" s="22"/>
    </row>
    <row r="17" spans="1:5" ht="51">
      <c r="A17" s="8" t="s">
        <v>14</v>
      </c>
      <c r="B17" s="22">
        <v>0</v>
      </c>
      <c r="C17" s="22">
        <v>0</v>
      </c>
      <c r="D17" s="22">
        <v>1.5</v>
      </c>
      <c r="E17" s="22"/>
    </row>
    <row r="18" spans="1:5" ht="25.5">
      <c r="A18" s="8" t="s">
        <v>15</v>
      </c>
      <c r="B18" s="22"/>
      <c r="C18" s="22"/>
      <c r="D18" s="22"/>
      <c r="E18" s="22"/>
    </row>
    <row r="19" spans="1:5" ht="51" customHeight="1">
      <c r="A19" s="9" t="s">
        <v>16</v>
      </c>
      <c r="B19" s="23">
        <f>B21+B22+B20+B24+B23</f>
        <v>12713.7</v>
      </c>
      <c r="C19" s="23">
        <f>C21+C22+C20+C24+C23</f>
        <v>12513.6</v>
      </c>
      <c r="D19" s="23">
        <f>D21+D22+D20+D24+D23</f>
        <v>8623.69</v>
      </c>
      <c r="E19" s="23">
        <f t="shared" si="0"/>
        <v>68.9145409794144</v>
      </c>
    </row>
    <row r="20" spans="1:5" ht="43.5" customHeight="1">
      <c r="A20" s="10" t="s">
        <v>17</v>
      </c>
      <c r="B20" s="23"/>
      <c r="C20" s="23"/>
      <c r="D20" s="23"/>
      <c r="E20" s="22"/>
    </row>
    <row r="21" spans="1:5" ht="127.5">
      <c r="A21" s="11" t="s">
        <v>18</v>
      </c>
      <c r="B21" s="22">
        <v>11750</v>
      </c>
      <c r="C21" s="22">
        <v>11750</v>
      </c>
      <c r="D21" s="22">
        <v>8293.67</v>
      </c>
      <c r="E21" s="22">
        <f t="shared" si="0"/>
        <v>70.5844255319149</v>
      </c>
    </row>
    <row r="22" spans="1:5" ht="148.5" customHeight="1">
      <c r="A22" s="11" t="s">
        <v>19</v>
      </c>
      <c r="B22" s="22">
        <v>780</v>
      </c>
      <c r="C22" s="22">
        <v>680</v>
      </c>
      <c r="D22" s="24">
        <v>263.75</v>
      </c>
      <c r="E22" s="22">
        <f t="shared" si="0"/>
        <v>38.786764705882355</v>
      </c>
    </row>
    <row r="23" spans="1:5" ht="89.25">
      <c r="A23" s="11" t="s">
        <v>87</v>
      </c>
      <c r="B23" s="22">
        <v>100.1</v>
      </c>
      <c r="C23" s="22"/>
      <c r="D23" s="24"/>
      <c r="E23" s="22"/>
    </row>
    <row r="24" spans="1:5" ht="51">
      <c r="A24" s="11" t="s">
        <v>20</v>
      </c>
      <c r="B24" s="22">
        <v>83.6</v>
      </c>
      <c r="C24" s="22">
        <v>83.6</v>
      </c>
      <c r="D24" s="24">
        <v>66.27</v>
      </c>
      <c r="E24" s="22">
        <f t="shared" si="0"/>
        <v>79.27033492822967</v>
      </c>
    </row>
    <row r="25" spans="1:5" ht="25.5">
      <c r="A25" s="8" t="s">
        <v>21</v>
      </c>
      <c r="B25" s="22">
        <v>3088.2</v>
      </c>
      <c r="C25" s="22">
        <v>3088.2</v>
      </c>
      <c r="D25" s="22">
        <v>1092.34</v>
      </c>
      <c r="E25" s="22">
        <f t="shared" si="0"/>
        <v>35.371413768538304</v>
      </c>
    </row>
    <row r="26" spans="1:5" ht="38.25">
      <c r="A26" s="8" t="s">
        <v>22</v>
      </c>
      <c r="B26" s="22">
        <v>3075</v>
      </c>
      <c r="C26" s="22">
        <v>3075</v>
      </c>
      <c r="D26" s="22">
        <v>1550.03</v>
      </c>
      <c r="E26" s="22">
        <f t="shared" si="0"/>
        <v>50.407479674796754</v>
      </c>
    </row>
    <row r="27" spans="1:5" ht="51">
      <c r="A27" s="8" t="s">
        <v>84</v>
      </c>
      <c r="B27" s="22">
        <v>127.4</v>
      </c>
      <c r="C27" s="22">
        <v>840.4</v>
      </c>
      <c r="D27" s="22">
        <v>1119.81</v>
      </c>
      <c r="E27" s="22">
        <f t="shared" si="0"/>
        <v>133.24726320799618</v>
      </c>
    </row>
    <row r="28" spans="1:5" ht="38.25">
      <c r="A28" s="8" t="s">
        <v>23</v>
      </c>
      <c r="B28" s="22">
        <v>455.5</v>
      </c>
      <c r="C28" s="22">
        <v>520.5</v>
      </c>
      <c r="D28" s="22">
        <v>345.54</v>
      </c>
      <c r="E28" s="22">
        <f t="shared" si="0"/>
        <v>66.38616714697406</v>
      </c>
    </row>
    <row r="29" spans="1:5" ht="25.5">
      <c r="A29" s="8" t="s">
        <v>24</v>
      </c>
      <c r="B29" s="22">
        <v>2986</v>
      </c>
      <c r="C29" s="22">
        <v>3698.5</v>
      </c>
      <c r="D29" s="22">
        <v>2939.13</v>
      </c>
      <c r="E29" s="22">
        <f t="shared" si="0"/>
        <v>79.46816276869001</v>
      </c>
    </row>
    <row r="30" spans="1:5" ht="12.75">
      <c r="A30" s="8" t="s">
        <v>25</v>
      </c>
      <c r="B30" s="22"/>
      <c r="C30" s="22"/>
      <c r="D30" s="22">
        <v>-4.62</v>
      </c>
      <c r="E30" s="22"/>
    </row>
    <row r="31" spans="1:5" ht="25.5">
      <c r="A31" s="12" t="s">
        <v>26</v>
      </c>
      <c r="B31" s="21">
        <f>B32</f>
        <v>759404.8</v>
      </c>
      <c r="C31" s="21">
        <f>C32+C38+C39+C37</f>
        <v>886397.08</v>
      </c>
      <c r="D31" s="21">
        <f>D32+D38+D39+D37</f>
        <v>529484.6799999999</v>
      </c>
      <c r="E31" s="21">
        <f t="shared" si="0"/>
        <v>59.73447926971961</v>
      </c>
    </row>
    <row r="32" spans="1:5" ht="51">
      <c r="A32" s="9" t="s">
        <v>27</v>
      </c>
      <c r="B32" s="23">
        <f>B33+B34+B35+B36</f>
        <v>759404.8</v>
      </c>
      <c r="C32" s="23">
        <f>C33+C34+C35+C36</f>
        <v>887029.6799999999</v>
      </c>
      <c r="D32" s="23">
        <f>D33+D34+D35+D36</f>
        <v>530407.33</v>
      </c>
      <c r="E32" s="23">
        <f t="shared" si="0"/>
        <v>59.79589431550926</v>
      </c>
    </row>
    <row r="33" spans="1:5" ht="25.5">
      <c r="A33" s="8" t="s">
        <v>28</v>
      </c>
      <c r="B33" s="22">
        <v>263319.2</v>
      </c>
      <c r="C33" s="22">
        <v>263319.2</v>
      </c>
      <c r="D33" s="22">
        <v>195725.4</v>
      </c>
      <c r="E33" s="22">
        <f t="shared" si="0"/>
        <v>74.33009062764887</v>
      </c>
    </row>
    <row r="34" spans="1:5" ht="12.75">
      <c r="A34" s="8" t="s">
        <v>29</v>
      </c>
      <c r="B34" s="22">
        <v>75649.3</v>
      </c>
      <c r="C34" s="22">
        <v>194295.18</v>
      </c>
      <c r="D34" s="22">
        <v>54175.42</v>
      </c>
      <c r="E34" s="22">
        <f t="shared" si="0"/>
        <v>27.88304887439822</v>
      </c>
    </row>
    <row r="35" spans="1:5" ht="12.75">
      <c r="A35" s="8" t="s">
        <v>30</v>
      </c>
      <c r="B35" s="22">
        <v>415316.3</v>
      </c>
      <c r="C35" s="22">
        <v>421195.3</v>
      </c>
      <c r="D35" s="22">
        <v>276857.1</v>
      </c>
      <c r="E35" s="22">
        <f t="shared" si="0"/>
        <v>65.7312890243552</v>
      </c>
    </row>
    <row r="36" spans="1:5" ht="25.5">
      <c r="A36" s="8" t="s">
        <v>31</v>
      </c>
      <c r="B36" s="22">
        <v>5120</v>
      </c>
      <c r="C36" s="22">
        <v>8220</v>
      </c>
      <c r="D36" s="22">
        <v>3649.41</v>
      </c>
      <c r="E36" s="22">
        <f t="shared" si="0"/>
        <v>44.39671532846715</v>
      </c>
    </row>
    <row r="37" spans="1:5" ht="25.5">
      <c r="A37" s="8" t="s">
        <v>32</v>
      </c>
      <c r="B37" s="22"/>
      <c r="C37" s="22">
        <v>220</v>
      </c>
      <c r="D37" s="22">
        <v>220</v>
      </c>
      <c r="E37" s="22">
        <f t="shared" si="0"/>
        <v>100</v>
      </c>
    </row>
    <row r="38" spans="1:5" ht="66" customHeight="1">
      <c r="A38" s="8" t="s">
        <v>33</v>
      </c>
      <c r="B38" s="21"/>
      <c r="C38" s="25">
        <v>2490.1</v>
      </c>
      <c r="D38" s="22">
        <v>2782.85</v>
      </c>
      <c r="E38" s="22">
        <f t="shared" si="0"/>
        <v>111.75655596160796</v>
      </c>
    </row>
    <row r="39" spans="1:5" ht="25.5">
      <c r="A39" s="8" t="s">
        <v>34</v>
      </c>
      <c r="B39" s="20"/>
      <c r="C39" s="22">
        <v>-3342.7</v>
      </c>
      <c r="D39" s="22">
        <v>-3925.5</v>
      </c>
      <c r="E39" s="22">
        <f t="shared" si="0"/>
        <v>117.43500762856374</v>
      </c>
    </row>
    <row r="40" spans="1:7" ht="12.75">
      <c r="A40" s="12" t="s">
        <v>35</v>
      </c>
      <c r="B40" s="21">
        <f>B31+B9</f>
        <v>864874</v>
      </c>
      <c r="C40" s="21">
        <f>C31+C9</f>
        <v>992201.24</v>
      </c>
      <c r="D40" s="21">
        <f>D31+D9</f>
        <v>589002.7499999999</v>
      </c>
      <c r="E40" s="21">
        <f t="shared" si="0"/>
        <v>59.36323461962212</v>
      </c>
      <c r="G40" s="17"/>
    </row>
    <row r="41" spans="1:7" ht="18" customHeight="1">
      <c r="A41" s="15" t="s">
        <v>36</v>
      </c>
      <c r="B41" s="26"/>
      <c r="C41" s="27"/>
      <c r="D41" s="27"/>
      <c r="E41" s="26"/>
      <c r="G41" s="17"/>
    </row>
    <row r="42" spans="1:5" ht="25.5">
      <c r="A42" s="9" t="s">
        <v>37</v>
      </c>
      <c r="B42" s="23">
        <f>B43+B44+B45+B47+B49+B50+B46</f>
        <v>61838.200000000004</v>
      </c>
      <c r="C42" s="23">
        <f>C43+C44+C45+C47+C49+C50+C46+C48</f>
        <v>58742.74000000001</v>
      </c>
      <c r="D42" s="23">
        <f>D43+D44+D45+D47+D49+D50+D46+D48</f>
        <v>29972.739999999998</v>
      </c>
      <c r="E42" s="23">
        <f t="shared" si="0"/>
        <v>51.02373501814861</v>
      </c>
    </row>
    <row r="43" spans="1:5" ht="51">
      <c r="A43" s="8" t="s">
        <v>38</v>
      </c>
      <c r="B43" s="22">
        <v>1226.6</v>
      </c>
      <c r="C43" s="22">
        <v>1471.9</v>
      </c>
      <c r="D43" s="22">
        <v>794.71</v>
      </c>
      <c r="E43" s="22">
        <f t="shared" si="0"/>
        <v>53.99211902982539</v>
      </c>
    </row>
    <row r="44" spans="1:5" ht="76.5">
      <c r="A44" s="13" t="s">
        <v>39</v>
      </c>
      <c r="B44" s="22">
        <v>2291.4</v>
      </c>
      <c r="C44" s="22">
        <v>2291.4</v>
      </c>
      <c r="D44" s="22">
        <v>1224.23</v>
      </c>
      <c r="E44" s="22">
        <f t="shared" si="0"/>
        <v>53.427162433446796</v>
      </c>
    </row>
    <row r="45" spans="1:5" ht="102">
      <c r="A45" s="8" t="s">
        <v>40</v>
      </c>
      <c r="B45" s="22">
        <v>36685.8</v>
      </c>
      <c r="C45" s="22">
        <v>37365.76</v>
      </c>
      <c r="D45" s="22">
        <v>19642.09</v>
      </c>
      <c r="E45" s="22">
        <f t="shared" si="0"/>
        <v>52.56708280522061</v>
      </c>
    </row>
    <row r="46" spans="1:5" ht="12.75">
      <c r="A46" s="8" t="s">
        <v>86</v>
      </c>
      <c r="B46" s="22">
        <v>1.8</v>
      </c>
      <c r="C46" s="22">
        <v>10.4</v>
      </c>
      <c r="D46" s="22"/>
      <c r="E46" s="22">
        <f t="shared" si="0"/>
        <v>0</v>
      </c>
    </row>
    <row r="47" spans="1:5" ht="63.75">
      <c r="A47" s="8" t="s">
        <v>41</v>
      </c>
      <c r="B47" s="22">
        <v>8813.7</v>
      </c>
      <c r="C47" s="22">
        <v>8813.7</v>
      </c>
      <c r="D47" s="22">
        <v>5374.77</v>
      </c>
      <c r="E47" s="22">
        <f t="shared" si="0"/>
        <v>60.98199394125056</v>
      </c>
    </row>
    <row r="48" spans="1:5" ht="25.5">
      <c r="A48" s="8" t="s">
        <v>91</v>
      </c>
      <c r="B48" s="22"/>
      <c r="C48" s="22">
        <v>400</v>
      </c>
      <c r="D48" s="22">
        <v>400</v>
      </c>
      <c r="E48" s="22">
        <f t="shared" si="0"/>
        <v>100</v>
      </c>
    </row>
    <row r="49" spans="1:5" ht="12.75">
      <c r="A49" s="8" t="s">
        <v>42</v>
      </c>
      <c r="B49" s="22">
        <v>140</v>
      </c>
      <c r="C49" s="22">
        <v>140</v>
      </c>
      <c r="D49" s="22"/>
      <c r="E49" s="22">
        <f t="shared" si="0"/>
        <v>0</v>
      </c>
    </row>
    <row r="50" spans="1:5" ht="25.5">
      <c r="A50" s="8" t="s">
        <v>43</v>
      </c>
      <c r="B50" s="22">
        <v>12678.9</v>
      </c>
      <c r="C50" s="22">
        <v>8249.58</v>
      </c>
      <c r="D50" s="22">
        <v>2536.94</v>
      </c>
      <c r="E50" s="22">
        <f t="shared" si="0"/>
        <v>30.752353453145492</v>
      </c>
    </row>
    <row r="51" spans="1:5" ht="12.75">
      <c r="A51" s="9" t="s">
        <v>44</v>
      </c>
      <c r="B51" s="23">
        <f>B52</f>
        <v>2067.4</v>
      </c>
      <c r="C51" s="23">
        <f>C52</f>
        <v>2305.8</v>
      </c>
      <c r="D51" s="23">
        <f>D52</f>
        <v>1345.05</v>
      </c>
      <c r="E51" s="23">
        <f t="shared" si="0"/>
        <v>58.33333333333333</v>
      </c>
    </row>
    <row r="52" spans="1:5" ht="25.5">
      <c r="A52" s="8" t="s">
        <v>45</v>
      </c>
      <c r="B52" s="23">
        <v>2067.4</v>
      </c>
      <c r="C52" s="23">
        <v>2305.8</v>
      </c>
      <c r="D52" s="23">
        <v>1345.05</v>
      </c>
      <c r="E52" s="22">
        <f t="shared" si="0"/>
        <v>58.33333333333333</v>
      </c>
    </row>
    <row r="53" spans="1:5" s="13" customFormat="1" ht="38.25">
      <c r="A53" s="9" t="s">
        <v>82</v>
      </c>
      <c r="B53" s="28">
        <f>B54</f>
        <v>0</v>
      </c>
      <c r="C53" s="28">
        <f>C54</f>
        <v>1706.73</v>
      </c>
      <c r="D53" s="28">
        <f>D54</f>
        <v>786.73</v>
      </c>
      <c r="E53" s="22">
        <f t="shared" si="0"/>
        <v>46.09575035301424</v>
      </c>
    </row>
    <row r="54" spans="1:5" ht="25.5">
      <c r="A54" s="8" t="s">
        <v>83</v>
      </c>
      <c r="B54" s="23"/>
      <c r="C54" s="23">
        <v>1706.73</v>
      </c>
      <c r="D54" s="23">
        <v>786.73</v>
      </c>
      <c r="E54" s="22">
        <f t="shared" si="0"/>
        <v>46.09575035301424</v>
      </c>
    </row>
    <row r="55" spans="1:5" ht="12.75">
      <c r="A55" s="9" t="s">
        <v>46</v>
      </c>
      <c r="B55" s="23">
        <f>B56+B57+B58+B59+B60</f>
        <v>17047.4</v>
      </c>
      <c r="C55" s="23">
        <f>C56+C57+C58+C59+C60</f>
        <v>37344.69</v>
      </c>
      <c r="D55" s="23">
        <f>D56+D57+D58+D59+D60</f>
        <v>9512.03</v>
      </c>
      <c r="E55" s="22">
        <f t="shared" si="0"/>
        <v>25.470903627798226</v>
      </c>
    </row>
    <row r="56" spans="1:5" ht="25.5">
      <c r="A56" s="8" t="s">
        <v>47</v>
      </c>
      <c r="B56" s="22">
        <v>4407.2</v>
      </c>
      <c r="C56" s="22">
        <v>4382.2</v>
      </c>
      <c r="D56" s="22">
        <v>2229.24</v>
      </c>
      <c r="E56" s="22">
        <f t="shared" si="0"/>
        <v>50.87033909908265</v>
      </c>
    </row>
    <row r="57" spans="1:5" ht="12.75">
      <c r="A57" s="8" t="s">
        <v>48</v>
      </c>
      <c r="B57" s="22">
        <v>51</v>
      </c>
      <c r="C57" s="22">
        <v>69.6</v>
      </c>
      <c r="D57" s="22"/>
      <c r="E57" s="22">
        <f t="shared" si="0"/>
        <v>0</v>
      </c>
    </row>
    <row r="58" spans="1:5" ht="12.75">
      <c r="A58" s="8" t="s">
        <v>49</v>
      </c>
      <c r="B58" s="22">
        <v>11847.2</v>
      </c>
      <c r="C58" s="22">
        <v>13944.39</v>
      </c>
      <c r="D58" s="22">
        <v>5595.02</v>
      </c>
      <c r="E58" s="22">
        <f t="shared" si="0"/>
        <v>40.12380606107546</v>
      </c>
    </row>
    <row r="59" spans="1:5" ht="25.5">
      <c r="A59" s="8" t="s">
        <v>50</v>
      </c>
      <c r="B59" s="22"/>
      <c r="C59" s="22">
        <v>13205.5</v>
      </c>
      <c r="D59" s="22">
        <v>1687.77</v>
      </c>
      <c r="E59" s="22">
        <f t="shared" si="0"/>
        <v>12.780811025708985</v>
      </c>
    </row>
    <row r="60" spans="1:5" ht="25.5">
      <c r="A60" s="8" t="s">
        <v>51</v>
      </c>
      <c r="B60" s="22">
        <v>742</v>
      </c>
      <c r="C60" s="22">
        <v>5743</v>
      </c>
      <c r="D60" s="22"/>
      <c r="E60" s="22">
        <f t="shared" si="0"/>
        <v>0</v>
      </c>
    </row>
    <row r="61" spans="1:5" ht="25.5">
      <c r="A61" s="9" t="s">
        <v>52</v>
      </c>
      <c r="B61" s="23">
        <f>B62+B63+B64+B65</f>
        <v>20512.3</v>
      </c>
      <c r="C61" s="23">
        <f>C62+C63+C64+C65</f>
        <v>26505.29</v>
      </c>
      <c r="D61" s="23">
        <f>D62+D63+D64+D65</f>
        <v>7911.1900000000005</v>
      </c>
      <c r="E61" s="23">
        <f t="shared" si="0"/>
        <v>29.84758891526937</v>
      </c>
    </row>
    <row r="62" spans="1:5" ht="12.75">
      <c r="A62" s="8" t="s">
        <v>53</v>
      </c>
      <c r="B62" s="22">
        <v>2780</v>
      </c>
      <c r="C62" s="22">
        <v>789.74</v>
      </c>
      <c r="D62" s="22">
        <v>171.27</v>
      </c>
      <c r="E62" s="22">
        <f t="shared" si="0"/>
        <v>21.68688429103249</v>
      </c>
    </row>
    <row r="63" spans="1:5" ht="12.75">
      <c r="A63" s="8" t="s">
        <v>54</v>
      </c>
      <c r="B63" s="22">
        <v>14040.6</v>
      </c>
      <c r="C63" s="22">
        <v>18049.6</v>
      </c>
      <c r="D63" s="22">
        <v>6555.43</v>
      </c>
      <c r="E63" s="22">
        <f t="shared" si="0"/>
        <v>36.31897659781934</v>
      </c>
    </row>
    <row r="64" spans="1:5" ht="12.75">
      <c r="A64" s="8" t="s">
        <v>55</v>
      </c>
      <c r="B64" s="22">
        <v>85.2</v>
      </c>
      <c r="C64" s="22">
        <v>4159.19</v>
      </c>
      <c r="D64" s="22">
        <v>85.2</v>
      </c>
      <c r="E64" s="22">
        <f t="shared" si="0"/>
        <v>2.0484757849485122</v>
      </c>
    </row>
    <row r="65" spans="1:5" ht="38.25">
      <c r="A65" s="8" t="s">
        <v>56</v>
      </c>
      <c r="B65" s="22">
        <v>3606.5</v>
      </c>
      <c r="C65" s="22">
        <v>3506.76</v>
      </c>
      <c r="D65" s="22">
        <v>1099.29</v>
      </c>
      <c r="E65" s="22">
        <f t="shared" si="0"/>
        <v>31.347739793997874</v>
      </c>
    </row>
    <row r="66" spans="1:5" ht="12.75">
      <c r="A66" s="9" t="s">
        <v>57</v>
      </c>
      <c r="B66" s="23">
        <f>B67+B68+B70+B71+B69</f>
        <v>540508.5</v>
      </c>
      <c r="C66" s="23">
        <f>C67+C68+C70+C71+C69</f>
        <v>596502.27</v>
      </c>
      <c r="D66" s="23">
        <f>D67+D68+D70+D71+D69</f>
        <v>358693.86000000004</v>
      </c>
      <c r="E66" s="23">
        <f t="shared" si="0"/>
        <v>60.13285749943584</v>
      </c>
    </row>
    <row r="67" spans="1:5" ht="12.75">
      <c r="A67" s="8" t="s">
        <v>58</v>
      </c>
      <c r="B67" s="29">
        <v>142411.3</v>
      </c>
      <c r="C67" s="22">
        <v>172702.42</v>
      </c>
      <c r="D67" s="22">
        <v>96532.08</v>
      </c>
      <c r="E67" s="22">
        <f t="shared" si="0"/>
        <v>55.895036097351735</v>
      </c>
    </row>
    <row r="68" spans="1:5" ht="12.75">
      <c r="A68" s="8" t="s">
        <v>59</v>
      </c>
      <c r="B68" s="29">
        <v>350847</v>
      </c>
      <c r="C68" s="22">
        <v>365735.24</v>
      </c>
      <c r="D68" s="22">
        <v>227270.45</v>
      </c>
      <c r="E68" s="22">
        <f t="shared" si="0"/>
        <v>62.14070320377113</v>
      </c>
    </row>
    <row r="69" spans="1:5" ht="12.75">
      <c r="A69" s="8" t="s">
        <v>85</v>
      </c>
      <c r="B69" s="29">
        <v>22145.1</v>
      </c>
      <c r="C69" s="22">
        <v>32282.74</v>
      </c>
      <c r="D69" s="22">
        <v>19473.64</v>
      </c>
      <c r="E69" s="22">
        <f t="shared" si="0"/>
        <v>60.32214118132475</v>
      </c>
    </row>
    <row r="70" spans="1:5" ht="25.5">
      <c r="A70" s="8" t="s">
        <v>60</v>
      </c>
      <c r="B70" s="22">
        <v>7788.7</v>
      </c>
      <c r="C70" s="22">
        <v>8120.76</v>
      </c>
      <c r="D70" s="22">
        <v>4499.6</v>
      </c>
      <c r="E70" s="22">
        <f t="shared" si="0"/>
        <v>55.40860707618499</v>
      </c>
    </row>
    <row r="71" spans="1:5" ht="25.5">
      <c r="A71" s="8" t="s">
        <v>61</v>
      </c>
      <c r="B71" s="29">
        <v>17316.4</v>
      </c>
      <c r="C71" s="22">
        <v>17661.11</v>
      </c>
      <c r="D71" s="22">
        <v>10918.09</v>
      </c>
      <c r="E71" s="22">
        <f t="shared" si="0"/>
        <v>61.81995355897789</v>
      </c>
    </row>
    <row r="72" spans="1:5" ht="18" customHeight="1">
      <c r="A72" s="9" t="s">
        <v>62</v>
      </c>
      <c r="B72" s="23">
        <f>B73+B74</f>
        <v>102979.4</v>
      </c>
      <c r="C72" s="23">
        <f>C73+C74</f>
        <v>144948.79</v>
      </c>
      <c r="D72" s="23">
        <f>D73+D74</f>
        <v>83796.08</v>
      </c>
      <c r="E72" s="23">
        <f t="shared" si="0"/>
        <v>57.810817185848876</v>
      </c>
    </row>
    <row r="73" spans="1:5" ht="12.75">
      <c r="A73" s="8" t="s">
        <v>63</v>
      </c>
      <c r="B73" s="22">
        <v>86024.2</v>
      </c>
      <c r="C73" s="22">
        <v>118297.08</v>
      </c>
      <c r="D73" s="22">
        <v>67747.34</v>
      </c>
      <c r="E73" s="22">
        <f t="shared" si="0"/>
        <v>57.2688184695683</v>
      </c>
    </row>
    <row r="74" spans="1:5" ht="25.5">
      <c r="A74" s="8" t="s">
        <v>64</v>
      </c>
      <c r="B74" s="22">
        <v>16955.2</v>
      </c>
      <c r="C74" s="22">
        <v>26651.71</v>
      </c>
      <c r="D74" s="22">
        <v>16048.74</v>
      </c>
      <c r="E74" s="22">
        <f t="shared" si="0"/>
        <v>60.2165489568962</v>
      </c>
    </row>
    <row r="75" spans="1:5" ht="12.75">
      <c r="A75" s="14" t="s">
        <v>65</v>
      </c>
      <c r="B75" s="23">
        <f>B76+B77+B78+B79+B80</f>
        <v>46255</v>
      </c>
      <c r="C75" s="23">
        <f>C76+C77+C78+C79+C80</f>
        <v>51088.98000000001</v>
      </c>
      <c r="D75" s="23">
        <f>D76+D77+D78+D79+D80</f>
        <v>31173.770000000004</v>
      </c>
      <c r="E75" s="23">
        <f t="shared" si="0"/>
        <v>61.01857974067988</v>
      </c>
    </row>
    <row r="76" spans="1:5" ht="12.75">
      <c r="A76" s="8" t="s">
        <v>66</v>
      </c>
      <c r="B76" s="29">
        <v>660</v>
      </c>
      <c r="C76" s="22">
        <v>660</v>
      </c>
      <c r="D76" s="22">
        <v>357.53</v>
      </c>
      <c r="E76" s="22">
        <f t="shared" si="0"/>
        <v>54.17121212121212</v>
      </c>
    </row>
    <row r="77" spans="1:5" ht="25.5">
      <c r="A77" s="8" t="s">
        <v>67</v>
      </c>
      <c r="B77" s="22">
        <v>14863.7</v>
      </c>
      <c r="C77" s="22">
        <v>17031.5</v>
      </c>
      <c r="D77" s="22">
        <v>9491.8</v>
      </c>
      <c r="E77" s="22">
        <f aca="true" t="shared" si="1" ref="E77:E85">D77/C77*100</f>
        <v>55.73085165722338</v>
      </c>
    </row>
    <row r="78" spans="1:5" ht="25.5">
      <c r="A78" s="8" t="s">
        <v>68</v>
      </c>
      <c r="B78" s="22">
        <v>17994.3</v>
      </c>
      <c r="C78" s="22">
        <v>18518.63</v>
      </c>
      <c r="D78" s="22">
        <v>11771.79</v>
      </c>
      <c r="E78" s="22">
        <f t="shared" si="1"/>
        <v>63.56728332495438</v>
      </c>
    </row>
    <row r="79" spans="1:5" ht="12.75">
      <c r="A79" s="13" t="s">
        <v>69</v>
      </c>
      <c r="B79" s="29">
        <v>3698.1</v>
      </c>
      <c r="C79" s="22">
        <v>5756.9</v>
      </c>
      <c r="D79" s="22">
        <v>4184</v>
      </c>
      <c r="E79" s="22">
        <f t="shared" si="1"/>
        <v>72.67800378676024</v>
      </c>
    </row>
    <row r="80" spans="1:5" ht="25.5">
      <c r="A80" s="8" t="s">
        <v>70</v>
      </c>
      <c r="B80" s="22">
        <v>9038.9</v>
      </c>
      <c r="C80" s="22">
        <v>9121.95</v>
      </c>
      <c r="D80" s="22">
        <v>5368.65</v>
      </c>
      <c r="E80" s="22">
        <f t="shared" si="1"/>
        <v>58.85419236018613</v>
      </c>
    </row>
    <row r="81" spans="1:5" ht="12.75">
      <c r="A81" s="14" t="s">
        <v>71</v>
      </c>
      <c r="B81" s="23">
        <f>B82</f>
        <v>860</v>
      </c>
      <c r="C81" s="23">
        <f>C82</f>
        <v>860</v>
      </c>
      <c r="D81" s="23">
        <f>D82</f>
        <v>273.17</v>
      </c>
      <c r="E81" s="23">
        <f>E82</f>
        <v>31.763953488372092</v>
      </c>
    </row>
    <row r="82" spans="1:5" ht="12.75">
      <c r="A82" s="8" t="s">
        <v>72</v>
      </c>
      <c r="B82" s="22">
        <v>860</v>
      </c>
      <c r="C82" s="22">
        <v>860</v>
      </c>
      <c r="D82" s="22">
        <v>273.17</v>
      </c>
      <c r="E82" s="22">
        <f t="shared" si="1"/>
        <v>31.763953488372092</v>
      </c>
    </row>
    <row r="83" spans="1:5" ht="38.25">
      <c r="A83" s="9" t="s">
        <v>73</v>
      </c>
      <c r="B83" s="23">
        <v>250</v>
      </c>
      <c r="C83" s="23">
        <v>250</v>
      </c>
      <c r="D83" s="23">
        <v>0</v>
      </c>
      <c r="E83" s="23">
        <f t="shared" si="1"/>
        <v>0</v>
      </c>
    </row>
    <row r="84" spans="1:5" ht="68.25" customHeight="1">
      <c r="A84" s="9" t="s">
        <v>74</v>
      </c>
      <c r="B84" s="23">
        <v>73915</v>
      </c>
      <c r="C84" s="23">
        <v>83968.4</v>
      </c>
      <c r="D84" s="23">
        <v>49396.01</v>
      </c>
      <c r="E84" s="22">
        <f t="shared" si="1"/>
        <v>58.82690393052626</v>
      </c>
    </row>
    <row r="85" spans="1:5" ht="12.75">
      <c r="A85" s="12" t="s">
        <v>75</v>
      </c>
      <c r="B85" s="21">
        <f>B42+B51+B55+B61+B66+B72+B75+B81+B83+B84+B53</f>
        <v>866233.2000000001</v>
      </c>
      <c r="C85" s="21">
        <f>C42+C51+C55+C61+C66+C72+C75+C81+C83+C84+C53</f>
        <v>1004223.6900000001</v>
      </c>
      <c r="D85" s="21">
        <f>D42+D51+D55+D61+D66+D72+D75+D81+D83+D84+D53</f>
        <v>572860.63</v>
      </c>
      <c r="E85" s="21">
        <f t="shared" si="1"/>
        <v>57.045122088286924</v>
      </c>
    </row>
    <row r="86" spans="1:5" ht="12.75">
      <c r="A86" s="8" t="s">
        <v>76</v>
      </c>
      <c r="B86" s="22">
        <f>B40-B85</f>
        <v>-1359.2000000000698</v>
      </c>
      <c r="C86" s="22">
        <f>C40-C85</f>
        <v>-12022.45000000007</v>
      </c>
      <c r="D86" s="22">
        <f>D40-D85</f>
        <v>16142.119999999879</v>
      </c>
      <c r="E86" s="22"/>
    </row>
    <row r="87" spans="1:5" ht="25.5">
      <c r="A87" s="8" t="s">
        <v>77</v>
      </c>
      <c r="B87" s="22">
        <v>1359.2</v>
      </c>
      <c r="C87" s="22">
        <v>12022.45</v>
      </c>
      <c r="D87" s="22">
        <f>D41-D86</f>
        <v>-16142.119999999879</v>
      </c>
      <c r="E87" s="22"/>
    </row>
    <row r="88" spans="1:5" ht="12.75">
      <c r="A88" s="8" t="s">
        <v>78</v>
      </c>
      <c r="B88" s="22">
        <v>20000</v>
      </c>
      <c r="C88" s="22">
        <v>20000</v>
      </c>
      <c r="D88" s="22"/>
      <c r="E88" s="22"/>
    </row>
    <row r="89" spans="1:5" ht="12.75">
      <c r="A89" s="8" t="s">
        <v>79</v>
      </c>
      <c r="B89" s="22">
        <v>-20000</v>
      </c>
      <c r="C89" s="22">
        <v>-20000</v>
      </c>
      <c r="D89" s="22"/>
      <c r="E89" s="22"/>
    </row>
    <row r="90" spans="1:5" ht="12.75">
      <c r="A90" s="8" t="s">
        <v>88</v>
      </c>
      <c r="B90" s="22">
        <f>B87</f>
        <v>1359.2</v>
      </c>
      <c r="C90" s="22">
        <f>C87</f>
        <v>12022.45</v>
      </c>
      <c r="D90" s="22">
        <f>D88-D87</f>
        <v>16142.119999999879</v>
      </c>
      <c r="E90" s="22"/>
    </row>
    <row r="91" spans="1:5" ht="25.5">
      <c r="A91" s="8" t="s">
        <v>80</v>
      </c>
      <c r="B91" s="22"/>
      <c r="C91" s="22"/>
      <c r="D91" s="22"/>
      <c r="E91" s="22"/>
    </row>
    <row r="92" ht="12.75">
      <c r="A92" t="s">
        <v>81</v>
      </c>
    </row>
    <row r="128" ht="12.75">
      <c r="A128" t="s">
        <v>81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RFU2</cp:lastModifiedBy>
  <dcterms:created xsi:type="dcterms:W3CDTF">2016-04-15T01:51:55Z</dcterms:created>
  <dcterms:modified xsi:type="dcterms:W3CDTF">2019-08-21T09:19:02Z</dcterms:modified>
  <cp:category/>
  <cp:version/>
  <cp:contentType/>
  <cp:contentStatus/>
</cp:coreProperties>
</file>