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<sst xmlns="http://schemas.openxmlformats.org/spreadsheetml/2006/main" count="100" uniqueCount="98">
  <si>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</si>
  <si>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</si>
  <si>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</si>
  <si>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</si>
  <si>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</si>
  <si>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</si>
  <si>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</si>
  <si>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</si>
  <si>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</si>
  <si>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</si>
  <si>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</si>
  <si>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</si>
  <si>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</si>
  <si>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</si>
  <si>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</si>
  <si>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</si>
  <si>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</si>
  <si>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</si>
  <si>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</si>
  <si>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</si>
  <si>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</si>
  <si>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</si>
  <si>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</si>
  <si>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</si>
  <si>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</si>
  <si>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</si>
  <si>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</si>
  <si>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</si>
  <si>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</si>
  <si>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</si>
  <si>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</si>
  <si>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</si>
  <si>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</si>
  <si>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</si>
  <si>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</si>
  <si>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</si>
  <si>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</si>
  <si>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</si>
  <si>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</si>
  <si>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</si>
  <si>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</si>
  <si>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</si>
  <si>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</si>
  <si>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</si>
  <si>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</si>
  <si>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</si>
  <si>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</si>
  <si>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</si>
  <si>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</si>
  <si>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</si>
  <si>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</si>
  <si>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</si>
  <si>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</si>
  <si>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</si>
  <si>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</si>
  <si>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</si>
  <si>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</si>
  <si>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</si>
  <si>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</si>
  <si>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</si>
  <si>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</si>
  <si>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</si>
  <si>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</si>
  <si>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</si>
  <si>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</si>
  <si>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</si>
  <si>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</si>
  <si>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</si>
  <si>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</si>
  <si>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</si>
  <si>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</si>
  <si>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</si>
  <si>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</si>
  <si>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</si>
  <si>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</si>
  <si>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</si>
  <si>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</si>
  <si>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</si>
  <si>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</si>
  <si>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</si>
  <si>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</si>
  <si>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</si>
  <si>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</si>
  <si>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Налог, взимаемый в связи с применением упрощенной системы налогообложения</t>
  </si>
  <si>
    <t xml:space="preserve">  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</si>
  <si>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</si>
  <si>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</si>
  <si>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</si>
  <si>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</si>
  <si>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Безвозмездные поступления</t>
  </si>
  <si>
    <t>Связь и информатика</t>
  </si>
  <si>
    <t>план на 2023 год</t>
  </si>
  <si>
    <t>уточненный план              на 2023 год</t>
  </si>
  <si>
    <t>Остатки на 01.01.2023 г.</t>
  </si>
  <si>
    <t>Спорт высших достижений</t>
  </si>
  <si>
    <t>Защита населения и территории от чрезвычайных ситуаций природного и техногенного характера, пожарная безопасность</t>
  </si>
  <si>
    <t>на 01 мая  2023 года</t>
  </si>
  <si>
    <t>Результат исполнения бюджета (дефицит/прфицит)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</si>
</sst>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0" fillId="18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="102" zoomScaleNormal="102" zoomScalePageLayoutView="0" workbookViewId="0" topLeftCell="A85">
      <selection activeCell="C91" sqref="C91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4" t="s">
        <v>0</v>
      </c>
      <c r="B2" s="34"/>
      <c r="C2" s="34"/>
      <c r="D2" s="34"/>
      <c r="E2" s="34"/>
    </row>
    <row r="3" spans="1:5" ht="15">
      <c r="A3" s="34" t="s">
        <v>1</v>
      </c>
      <c r="B3" s="34"/>
      <c r="C3" s="34"/>
      <c r="D3" s="34"/>
      <c r="E3" s="34"/>
    </row>
    <row r="4" spans="1:5" ht="15">
      <c r="A4" s="34" t="s">
        <v>96</v>
      </c>
      <c r="B4" s="35"/>
      <c r="C4" s="35"/>
      <c r="D4" s="35"/>
      <c r="E4" s="35"/>
    </row>
    <row r="5" spans="1:5" ht="15">
      <c r="A5" s="1" t="s">
        <v>76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91</v>
      </c>
      <c r="C7" s="4" t="s">
        <v>92</v>
      </c>
      <c r="D7" s="4" t="s">
        <v>3</v>
      </c>
      <c r="E7" s="4" t="s">
        <v>4</v>
      </c>
    </row>
    <row r="8" spans="1:5" ht="17.2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B10+B11+B12+B17+B19+B20+B27+B29+B30+B31+B28</f>
        <v>136657.40000000002</v>
      </c>
      <c r="C9" s="18">
        <f>C10+C11+C12+C17+C19+C20+C27+C29+C30+C31+C28</f>
        <v>136657.40000000002</v>
      </c>
      <c r="D9" s="18">
        <f>D10+D11+D12+D17+D19+D20+D27+D29+D30+D31+D28</f>
        <v>42421</v>
      </c>
      <c r="E9" s="29">
        <f>D9/C9*100</f>
        <v>31.041860887152833</v>
      </c>
    </row>
    <row r="10" spans="1:5" ht="12.75">
      <c r="A10" s="8" t="s">
        <v>7</v>
      </c>
      <c r="B10" s="20">
        <v>9777.6</v>
      </c>
      <c r="C10" s="20">
        <v>9777.6</v>
      </c>
      <c r="D10" s="20">
        <v>3446</v>
      </c>
      <c r="E10" s="30">
        <f aca="true" t="shared" si="0" ref="E10:E79">D10/C10*100</f>
        <v>35.243822614956635</v>
      </c>
    </row>
    <row r="11" spans="1:5" ht="26.25">
      <c r="A11" s="8" t="s">
        <v>8</v>
      </c>
      <c r="B11" s="20">
        <v>90570.6</v>
      </c>
      <c r="C11" s="20">
        <v>90570.6</v>
      </c>
      <c r="D11" s="20">
        <v>23026</v>
      </c>
      <c r="E11" s="30">
        <f t="shared" si="0"/>
        <v>25.423260969895306</v>
      </c>
    </row>
    <row r="12" spans="1:5" ht="12.75">
      <c r="A12" s="9" t="s">
        <v>9</v>
      </c>
      <c r="B12" s="21">
        <f>B14+B15+B16+B13</f>
        <v>9615.2</v>
      </c>
      <c r="C12" s="21">
        <f>C14+C15+C16+C13</f>
        <v>9615.2</v>
      </c>
      <c r="D12" s="21">
        <f>D14+D15+D16+D13</f>
        <v>7078</v>
      </c>
      <c r="E12" s="31">
        <f t="shared" si="0"/>
        <v>73.61261336217655</v>
      </c>
    </row>
    <row r="13" spans="1:5" ht="39">
      <c r="A13" s="27" t="s">
        <v>83</v>
      </c>
      <c r="B13" s="21">
        <v>7792</v>
      </c>
      <c r="C13" s="21">
        <v>7792</v>
      </c>
      <c r="D13" s="21">
        <v>5874</v>
      </c>
      <c r="E13" s="30">
        <f t="shared" si="0"/>
        <v>75.38501026694045</v>
      </c>
    </row>
    <row r="14" spans="1:5" ht="39">
      <c r="A14" s="8" t="s">
        <v>10</v>
      </c>
      <c r="B14" s="20">
        <v>1.2</v>
      </c>
      <c r="C14" s="20">
        <v>1.2</v>
      </c>
      <c r="D14" s="20">
        <v>-14</v>
      </c>
      <c r="E14" s="30">
        <f t="shared" si="0"/>
        <v>-1166.6666666666667</v>
      </c>
    </row>
    <row r="15" spans="1:5" ht="26.25">
      <c r="A15" s="8" t="s">
        <v>11</v>
      </c>
      <c r="B15" s="20">
        <v>12</v>
      </c>
      <c r="C15" s="20">
        <v>12</v>
      </c>
      <c r="D15" s="20">
        <v>19</v>
      </c>
      <c r="E15" s="30">
        <f t="shared" si="0"/>
        <v>158.33333333333331</v>
      </c>
    </row>
    <row r="16" spans="1:5" ht="39">
      <c r="A16" s="8" t="s">
        <v>85</v>
      </c>
      <c r="B16" s="20">
        <v>1810</v>
      </c>
      <c r="C16" s="20">
        <v>1810</v>
      </c>
      <c r="D16" s="20">
        <v>1199</v>
      </c>
      <c r="E16" s="30">
        <f t="shared" si="0"/>
        <v>66.24309392265192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30</v>
      </c>
      <c r="E17" s="30"/>
    </row>
    <row r="18" spans="1:5" ht="52.5">
      <c r="A18" s="8" t="s">
        <v>13</v>
      </c>
      <c r="B18" s="20">
        <v>0</v>
      </c>
      <c r="C18" s="20">
        <v>0</v>
      </c>
      <c r="D18" s="20">
        <v>30</v>
      </c>
      <c r="E18" s="30"/>
    </row>
    <row r="19" spans="1:5" ht="26.25">
      <c r="A19" s="8" t="s">
        <v>14</v>
      </c>
      <c r="B19" s="20"/>
      <c r="C19" s="20"/>
      <c r="D19" s="20"/>
      <c r="E19" s="30"/>
    </row>
    <row r="20" spans="1:5" ht="51" customHeight="1">
      <c r="A20" s="9" t="s">
        <v>15</v>
      </c>
      <c r="B20" s="21">
        <f>B22+B23+B21+B26+B25+B24</f>
        <v>16931</v>
      </c>
      <c r="C20" s="21">
        <f>C22+C23+C21+C26+C25+C24</f>
        <v>16931</v>
      </c>
      <c r="D20" s="21">
        <f>D22+D23+D21+D26+D25+D24</f>
        <v>7173</v>
      </c>
      <c r="E20" s="31">
        <f t="shared" si="0"/>
        <v>42.366074065323964</v>
      </c>
    </row>
    <row r="21" spans="1:5" ht="43.5" customHeight="1">
      <c r="A21" s="10" t="s">
        <v>16</v>
      </c>
      <c r="B21" s="21"/>
      <c r="C21" s="21"/>
      <c r="D21" s="21"/>
      <c r="E21" s="31"/>
    </row>
    <row r="22" spans="1:5" ht="132">
      <c r="A22" s="11" t="s">
        <v>17</v>
      </c>
      <c r="B22" s="20">
        <v>14834</v>
      </c>
      <c r="C22" s="20">
        <v>14834</v>
      </c>
      <c r="D22" s="20">
        <v>6500</v>
      </c>
      <c r="E22" s="30">
        <f t="shared" si="0"/>
        <v>43.818255359309696</v>
      </c>
    </row>
    <row r="23" spans="1:5" ht="148.5" customHeight="1">
      <c r="A23" s="11" t="s">
        <v>18</v>
      </c>
      <c r="B23" s="20">
        <v>1873</v>
      </c>
      <c r="C23" s="20">
        <v>1873</v>
      </c>
      <c r="D23" s="22">
        <v>631</v>
      </c>
      <c r="E23" s="30">
        <f t="shared" si="0"/>
        <v>33.68926855312333</v>
      </c>
    </row>
    <row r="24" spans="1:5" ht="148.5" customHeight="1">
      <c r="A24" s="28" t="s">
        <v>88</v>
      </c>
      <c r="B24" s="20"/>
      <c r="C24" s="20"/>
      <c r="D24" s="22"/>
      <c r="E24" s="30"/>
    </row>
    <row r="25" spans="1:5" ht="92.25">
      <c r="A25" s="11" t="s">
        <v>80</v>
      </c>
      <c r="B25" s="20">
        <v>0</v>
      </c>
      <c r="C25" s="20">
        <v>0</v>
      </c>
      <c r="D25" s="22"/>
      <c r="E25" s="30"/>
    </row>
    <row r="26" spans="1:5" ht="52.5">
      <c r="A26" s="11" t="s">
        <v>19</v>
      </c>
      <c r="B26" s="20">
        <v>224</v>
      </c>
      <c r="C26" s="20">
        <v>224</v>
      </c>
      <c r="D26" s="22">
        <v>42</v>
      </c>
      <c r="E26" s="30">
        <f t="shared" si="0"/>
        <v>18.75</v>
      </c>
    </row>
    <row r="27" spans="1:5" ht="26.25">
      <c r="A27" s="8" t="s">
        <v>20</v>
      </c>
      <c r="B27" s="20">
        <v>7802</v>
      </c>
      <c r="C27" s="20">
        <v>7802</v>
      </c>
      <c r="D27" s="20">
        <v>996</v>
      </c>
      <c r="E27" s="30">
        <f t="shared" si="0"/>
        <v>12.76595744680851</v>
      </c>
    </row>
    <row r="28" spans="1:5" ht="26.25">
      <c r="A28" s="8" t="s">
        <v>82</v>
      </c>
      <c r="B28" s="20">
        <v>1074</v>
      </c>
      <c r="C28" s="20">
        <v>1074</v>
      </c>
      <c r="D28" s="20">
        <v>510</v>
      </c>
      <c r="E28" s="30">
        <f t="shared" si="0"/>
        <v>47.486033519553075</v>
      </c>
    </row>
    <row r="29" spans="1:5" ht="39">
      <c r="A29" s="8" t="s">
        <v>21</v>
      </c>
      <c r="B29" s="20">
        <v>513</v>
      </c>
      <c r="C29" s="20">
        <v>513</v>
      </c>
      <c r="D29" s="20">
        <v>147</v>
      </c>
      <c r="E29" s="30">
        <f t="shared" si="0"/>
        <v>28.654970760233915</v>
      </c>
    </row>
    <row r="30" spans="1:5" ht="26.25">
      <c r="A30" s="8" t="s">
        <v>22</v>
      </c>
      <c r="B30" s="20">
        <v>374</v>
      </c>
      <c r="C30" s="20">
        <v>374</v>
      </c>
      <c r="D30" s="20">
        <v>15</v>
      </c>
      <c r="E30" s="30">
        <f t="shared" si="0"/>
        <v>4.010695187165775</v>
      </c>
    </row>
    <row r="31" spans="1:5" ht="12.75">
      <c r="A31" s="8" t="s">
        <v>23</v>
      </c>
      <c r="B31" s="20">
        <v>0</v>
      </c>
      <c r="C31" s="20">
        <v>0</v>
      </c>
      <c r="D31" s="20"/>
      <c r="E31" s="30" t="s">
        <v>84</v>
      </c>
    </row>
    <row r="32" spans="1:5" ht="26.25">
      <c r="A32" s="12" t="s">
        <v>24</v>
      </c>
      <c r="B32" s="19">
        <f>B33</f>
        <v>1151805</v>
      </c>
      <c r="C32" s="19">
        <f>C33+C39+C40+C38</f>
        <v>1261335</v>
      </c>
      <c r="D32" s="19">
        <f>D33+D39+D40+D38</f>
        <v>341084</v>
      </c>
      <c r="E32" s="29">
        <f t="shared" si="0"/>
        <v>27.041507609001574</v>
      </c>
    </row>
    <row r="33" spans="1:5" ht="52.5">
      <c r="A33" s="9" t="s">
        <v>25</v>
      </c>
      <c r="B33" s="21">
        <f>B34+B35+B36+B37</f>
        <v>1151805</v>
      </c>
      <c r="C33" s="21">
        <f>C34+C35+C36+C37</f>
        <v>1261335</v>
      </c>
      <c r="D33" s="21">
        <f>D34+D35+D36+D37</f>
        <v>341121</v>
      </c>
      <c r="E33" s="31">
        <f t="shared" si="0"/>
        <v>27.044441008931013</v>
      </c>
    </row>
    <row r="34" spans="1:5" ht="26.25">
      <c r="A34" s="8" t="s">
        <v>26</v>
      </c>
      <c r="B34" s="20">
        <v>618912</v>
      </c>
      <c r="C34" s="20">
        <v>618912</v>
      </c>
      <c r="D34" s="20">
        <v>175480</v>
      </c>
      <c r="E34" s="30">
        <f t="shared" si="0"/>
        <v>28.352980714544234</v>
      </c>
    </row>
    <row r="35" spans="1:5" ht="12.75">
      <c r="A35" s="8" t="s">
        <v>27</v>
      </c>
      <c r="B35" s="20">
        <v>23901</v>
      </c>
      <c r="C35" s="20">
        <v>76613</v>
      </c>
      <c r="D35" s="20">
        <v>4942</v>
      </c>
      <c r="E35" s="30">
        <f t="shared" si="0"/>
        <v>6.45060237818647</v>
      </c>
    </row>
    <row r="36" spans="1:5" ht="12.75">
      <c r="A36" s="8" t="s">
        <v>28</v>
      </c>
      <c r="B36" s="20">
        <v>501027</v>
      </c>
      <c r="C36" s="20">
        <v>510913</v>
      </c>
      <c r="D36" s="20">
        <v>147655</v>
      </c>
      <c r="E36" s="30">
        <f t="shared" si="0"/>
        <v>28.900223717149494</v>
      </c>
    </row>
    <row r="37" spans="1:5" ht="26.25">
      <c r="A37" s="8" t="s">
        <v>29</v>
      </c>
      <c r="B37" s="20">
        <v>7965</v>
      </c>
      <c r="C37" s="20">
        <v>54897</v>
      </c>
      <c r="D37" s="20">
        <v>13044</v>
      </c>
      <c r="E37" s="30">
        <f t="shared" si="0"/>
        <v>23.760861249248595</v>
      </c>
    </row>
    <row r="38" spans="1:5" ht="12.75">
      <c r="A38" s="8" t="s">
        <v>89</v>
      </c>
      <c r="B38" s="20"/>
      <c r="C38" s="20"/>
      <c r="D38" s="20">
        <v>0</v>
      </c>
      <c r="E38" s="30" t="e">
        <f t="shared" si="0"/>
        <v>#DIV/0!</v>
      </c>
    </row>
    <row r="39" spans="1:5" ht="66" customHeight="1">
      <c r="A39" s="8" t="s">
        <v>30</v>
      </c>
      <c r="B39" s="19"/>
      <c r="C39" s="19"/>
      <c r="D39" s="20">
        <v>674</v>
      </c>
      <c r="E39" s="30" t="e">
        <f t="shared" si="0"/>
        <v>#DIV/0!</v>
      </c>
    </row>
    <row r="40" spans="1:5" ht="26.25">
      <c r="A40" s="8" t="s">
        <v>31</v>
      </c>
      <c r="B40" s="18"/>
      <c r="C40" s="20"/>
      <c r="D40" s="20">
        <v>-711</v>
      </c>
      <c r="E40" s="30" t="e">
        <f t="shared" si="0"/>
        <v>#DIV/0!</v>
      </c>
    </row>
    <row r="41" spans="1:7" ht="12.75">
      <c r="A41" s="12" t="s">
        <v>32</v>
      </c>
      <c r="B41" s="19">
        <f>B32+B9</f>
        <v>1288462.4</v>
      </c>
      <c r="C41" s="19">
        <f>C32+C9</f>
        <v>1397992.4</v>
      </c>
      <c r="D41" s="19">
        <f>D32+D9</f>
        <v>383505</v>
      </c>
      <c r="E41" s="29">
        <f t="shared" si="0"/>
        <v>27.432552566094063</v>
      </c>
      <c r="G41" s="17"/>
    </row>
    <row r="42" spans="1:7" ht="18" customHeight="1">
      <c r="A42" s="15" t="s">
        <v>33</v>
      </c>
      <c r="B42" s="23"/>
      <c r="C42" s="24"/>
      <c r="D42" s="24"/>
      <c r="E42" s="32"/>
      <c r="G42" s="17"/>
    </row>
    <row r="43" spans="1:5" ht="26.25">
      <c r="A43" s="9" t="s">
        <v>34</v>
      </c>
      <c r="B43" s="21">
        <f>B44+B45+B46+B47+B48+B50+B51</f>
        <v>116435.2</v>
      </c>
      <c r="C43" s="21">
        <v>116175</v>
      </c>
      <c r="D43" s="21">
        <v>32634</v>
      </c>
      <c r="E43" s="31">
        <f t="shared" si="0"/>
        <v>28.090380890897354</v>
      </c>
    </row>
    <row r="44" spans="1:5" ht="52.5">
      <c r="A44" s="8" t="s">
        <v>35</v>
      </c>
      <c r="B44" s="20">
        <v>2061</v>
      </c>
      <c r="C44" s="20">
        <v>2061</v>
      </c>
      <c r="D44" s="20">
        <v>760</v>
      </c>
      <c r="E44" s="30">
        <f t="shared" si="0"/>
        <v>36.8753032508491</v>
      </c>
    </row>
    <row r="45" spans="1:5" ht="78.75">
      <c r="A45" s="13" t="s">
        <v>36</v>
      </c>
      <c r="B45" s="20">
        <v>2104</v>
      </c>
      <c r="C45" s="20">
        <v>2104</v>
      </c>
      <c r="D45" s="20">
        <v>619</v>
      </c>
      <c r="E45" s="30">
        <f t="shared" si="0"/>
        <v>29.420152091254753</v>
      </c>
    </row>
    <row r="46" spans="1:5" ht="105">
      <c r="A46" s="8" t="s">
        <v>37</v>
      </c>
      <c r="B46" s="20">
        <v>60801</v>
      </c>
      <c r="C46" s="20">
        <v>60780</v>
      </c>
      <c r="D46" s="20">
        <v>18176</v>
      </c>
      <c r="E46" s="30">
        <f t="shared" si="0"/>
        <v>29.904573872984535</v>
      </c>
    </row>
    <row r="47" spans="1:5" ht="12.75">
      <c r="A47" s="8" t="s">
        <v>79</v>
      </c>
      <c r="B47" s="20">
        <v>1.2</v>
      </c>
      <c r="C47" s="20">
        <v>1.2</v>
      </c>
      <c r="D47" s="20"/>
      <c r="E47" s="30">
        <f t="shared" si="0"/>
        <v>0</v>
      </c>
    </row>
    <row r="48" spans="1:5" ht="66">
      <c r="A48" s="8" t="s">
        <v>38</v>
      </c>
      <c r="B48" s="20">
        <v>13997</v>
      </c>
      <c r="C48" s="20">
        <v>13997</v>
      </c>
      <c r="D48" s="20">
        <v>4228</v>
      </c>
      <c r="E48" s="30">
        <f t="shared" si="0"/>
        <v>30.20647281560334</v>
      </c>
    </row>
    <row r="49" spans="1:5" ht="26.25">
      <c r="A49" s="8" t="s">
        <v>81</v>
      </c>
      <c r="B49" s="20"/>
      <c r="C49" s="20"/>
      <c r="D49" s="20"/>
      <c r="E49" s="30"/>
    </row>
    <row r="50" spans="1:5" ht="12.75">
      <c r="A50" s="8" t="s">
        <v>39</v>
      </c>
      <c r="B50" s="20">
        <v>500</v>
      </c>
      <c r="C50" s="20">
        <v>500</v>
      </c>
      <c r="D50" s="20">
        <v>0</v>
      </c>
      <c r="E50" s="30">
        <v>0</v>
      </c>
    </row>
    <row r="51" spans="1:5" ht="26.25">
      <c r="A51" s="8" t="s">
        <v>40</v>
      </c>
      <c r="B51" s="20">
        <v>36971</v>
      </c>
      <c r="C51" s="20">
        <v>36732</v>
      </c>
      <c r="D51" s="20">
        <v>8851</v>
      </c>
      <c r="E51" s="30">
        <f t="shared" si="0"/>
        <v>24.09615594032451</v>
      </c>
    </row>
    <row r="52" spans="1:5" ht="12.75">
      <c r="A52" s="9" t="s">
        <v>41</v>
      </c>
      <c r="B52" s="21">
        <f>B53</f>
        <v>3750.7</v>
      </c>
      <c r="C52" s="21">
        <f>C53</f>
        <v>3750.7</v>
      </c>
      <c r="D52" s="21">
        <f>D53</f>
        <v>1275</v>
      </c>
      <c r="E52" s="31">
        <f t="shared" si="0"/>
        <v>33.99365451782334</v>
      </c>
    </row>
    <row r="53" spans="1:5" ht="26.25">
      <c r="A53" s="8" t="s">
        <v>42</v>
      </c>
      <c r="B53" s="21">
        <v>3750.7</v>
      </c>
      <c r="C53" s="21">
        <v>3750.7</v>
      </c>
      <c r="D53" s="21">
        <v>1275</v>
      </c>
      <c r="E53" s="30">
        <f t="shared" si="0"/>
        <v>33.99365451782334</v>
      </c>
    </row>
    <row r="54" spans="1:5" s="13" customFormat="1" ht="39">
      <c r="A54" s="9" t="s">
        <v>77</v>
      </c>
      <c r="B54" s="25">
        <f>B55</f>
        <v>0</v>
      </c>
      <c r="C54" s="25">
        <f>C55</f>
        <v>3664</v>
      </c>
      <c r="D54" s="25">
        <f>D55</f>
        <v>3664</v>
      </c>
      <c r="E54" s="30">
        <f t="shared" si="0"/>
        <v>100</v>
      </c>
    </row>
    <row r="55" spans="1:5" ht="66">
      <c r="A55" s="8" t="s">
        <v>95</v>
      </c>
      <c r="B55" s="21"/>
      <c r="C55" s="21">
        <v>3664</v>
      </c>
      <c r="D55" s="21">
        <v>3664</v>
      </c>
      <c r="E55" s="30">
        <f t="shared" si="0"/>
        <v>100</v>
      </c>
    </row>
    <row r="56" spans="1:5" ht="12.75">
      <c r="A56" s="9" t="s">
        <v>43</v>
      </c>
      <c r="B56" s="21">
        <f>B57+B58+B59+B60+B62+B61</f>
        <v>24924</v>
      </c>
      <c r="C56" s="21">
        <f>C57+C58+C59+C60+C62+C61</f>
        <v>46089</v>
      </c>
      <c r="D56" s="21">
        <f>D57+D58+D59+D60+D62+D61</f>
        <v>5559</v>
      </c>
      <c r="E56" s="30">
        <f t="shared" si="0"/>
        <v>12.061446332096596</v>
      </c>
    </row>
    <row r="57" spans="1:5" ht="26.25">
      <c r="A57" s="8" t="s">
        <v>44</v>
      </c>
      <c r="B57" s="20">
        <v>6164</v>
      </c>
      <c r="C57" s="20">
        <v>6164</v>
      </c>
      <c r="D57" s="20">
        <v>1873</v>
      </c>
      <c r="E57" s="30">
        <f t="shared" si="0"/>
        <v>30.386112913692408</v>
      </c>
    </row>
    <row r="58" spans="1:5" ht="12.75">
      <c r="A58" s="8" t="s">
        <v>45</v>
      </c>
      <c r="B58" s="20">
        <v>520</v>
      </c>
      <c r="C58" s="20">
        <v>520</v>
      </c>
      <c r="D58" s="20">
        <v>0</v>
      </c>
      <c r="E58" s="30">
        <f t="shared" si="0"/>
        <v>0</v>
      </c>
    </row>
    <row r="59" spans="1:5" ht="12.75">
      <c r="A59" s="8" t="s">
        <v>46</v>
      </c>
      <c r="B59" s="20">
        <v>15824</v>
      </c>
      <c r="C59" s="20">
        <v>15824</v>
      </c>
      <c r="D59" s="20">
        <v>3678</v>
      </c>
      <c r="E59" s="30">
        <f t="shared" si="0"/>
        <v>23.243174924165825</v>
      </c>
    </row>
    <row r="60" spans="1:5" ht="26.25">
      <c r="A60" s="8" t="s">
        <v>47</v>
      </c>
      <c r="B60" s="20">
        <v>0</v>
      </c>
      <c r="C60" s="20"/>
      <c r="D60" s="20">
        <v>0</v>
      </c>
      <c r="E60" s="30"/>
    </row>
    <row r="61" spans="1:5" ht="12.75">
      <c r="A61" s="8" t="s">
        <v>90</v>
      </c>
      <c r="B61" s="20">
        <v>0</v>
      </c>
      <c r="C61" s="20">
        <v>20586</v>
      </c>
      <c r="D61" s="20">
        <v>0</v>
      </c>
      <c r="E61" s="30">
        <f t="shared" si="0"/>
        <v>0</v>
      </c>
    </row>
    <row r="62" spans="1:5" ht="26.25">
      <c r="A62" s="8" t="s">
        <v>48</v>
      </c>
      <c r="B62" s="20">
        <v>2416</v>
      </c>
      <c r="C62" s="20">
        <v>2995</v>
      </c>
      <c r="D62" s="20">
        <v>8</v>
      </c>
      <c r="E62" s="30">
        <f t="shared" si="0"/>
        <v>0.2671118530884808</v>
      </c>
    </row>
    <row r="63" spans="1:5" ht="26.25">
      <c r="A63" s="9" t="s">
        <v>49</v>
      </c>
      <c r="B63" s="21">
        <f>B64+B65+B66+B67</f>
        <v>20862</v>
      </c>
      <c r="C63" s="21">
        <f>C64+C65+C66+C67</f>
        <v>29721.1</v>
      </c>
      <c r="D63" s="21">
        <f>D64+D65+D66+D67</f>
        <v>1415</v>
      </c>
      <c r="E63" s="31">
        <f t="shared" si="0"/>
        <v>4.760927421932567</v>
      </c>
    </row>
    <row r="64" spans="1:5" ht="12.75">
      <c r="A64" s="8" t="s">
        <v>50</v>
      </c>
      <c r="B64" s="20">
        <v>3000</v>
      </c>
      <c r="C64" s="20">
        <v>3000</v>
      </c>
      <c r="D64" s="20">
        <v>81</v>
      </c>
      <c r="E64" s="30">
        <f t="shared" si="0"/>
        <v>2.7</v>
      </c>
    </row>
    <row r="65" spans="1:5" ht="12.75">
      <c r="A65" s="8" t="s">
        <v>51</v>
      </c>
      <c r="B65" s="20">
        <v>13045</v>
      </c>
      <c r="C65" s="20">
        <v>13045.1</v>
      </c>
      <c r="D65" s="20">
        <v>0</v>
      </c>
      <c r="E65" s="30">
        <f t="shared" si="0"/>
        <v>0</v>
      </c>
    </row>
    <row r="66" spans="1:5" ht="12.75">
      <c r="A66" s="8" t="s">
        <v>52</v>
      </c>
      <c r="B66" s="20"/>
      <c r="C66" s="20">
        <v>1929</v>
      </c>
      <c r="D66" s="20">
        <v>0</v>
      </c>
      <c r="E66" s="30">
        <f t="shared" si="0"/>
        <v>0</v>
      </c>
    </row>
    <row r="67" spans="1:5" ht="39">
      <c r="A67" s="8" t="s">
        <v>53</v>
      </c>
      <c r="B67" s="20">
        <v>4817</v>
      </c>
      <c r="C67" s="20">
        <v>11747</v>
      </c>
      <c r="D67" s="20">
        <v>1334</v>
      </c>
      <c r="E67" s="30">
        <f t="shared" si="0"/>
        <v>11.35609091682983</v>
      </c>
    </row>
    <row r="68" spans="1:5" ht="12.75">
      <c r="A68" s="8" t="s">
        <v>86</v>
      </c>
      <c r="B68" s="20">
        <v>4076</v>
      </c>
      <c r="C68" s="20">
        <v>4076</v>
      </c>
      <c r="D68" s="20">
        <v>16</v>
      </c>
      <c r="E68" s="30">
        <f t="shared" si="0"/>
        <v>0.39254170755642787</v>
      </c>
    </row>
    <row r="69" spans="1:5" ht="12.75">
      <c r="A69" s="9" t="s">
        <v>54</v>
      </c>
      <c r="B69" s="21">
        <f>B70+B71+B73+B74+B72</f>
        <v>734290</v>
      </c>
      <c r="C69" s="21">
        <f>C70+C71+C73+C74+C72</f>
        <v>784188</v>
      </c>
      <c r="D69" s="21">
        <f>D70+D71+D73+D74+D72</f>
        <v>221144</v>
      </c>
      <c r="E69" s="31">
        <f t="shared" si="0"/>
        <v>28.200380520997513</v>
      </c>
    </row>
    <row r="70" spans="1:5" ht="12.75">
      <c r="A70" s="8" t="s">
        <v>55</v>
      </c>
      <c r="B70" s="26">
        <v>185980</v>
      </c>
      <c r="C70" s="20">
        <v>188818</v>
      </c>
      <c r="D70" s="20">
        <v>52383</v>
      </c>
      <c r="E70" s="30">
        <f t="shared" si="0"/>
        <v>27.742588100710737</v>
      </c>
    </row>
    <row r="71" spans="1:5" ht="12.75">
      <c r="A71" s="8" t="s">
        <v>56</v>
      </c>
      <c r="B71" s="26">
        <v>487704</v>
      </c>
      <c r="C71" s="20">
        <v>523154</v>
      </c>
      <c r="D71" s="20">
        <v>152730</v>
      </c>
      <c r="E71" s="30">
        <f t="shared" si="0"/>
        <v>29.194080519311715</v>
      </c>
    </row>
    <row r="72" spans="1:5" ht="12.75">
      <c r="A72" s="8" t="s">
        <v>78</v>
      </c>
      <c r="B72" s="26">
        <v>33439</v>
      </c>
      <c r="C72" s="20">
        <v>44917</v>
      </c>
      <c r="D72" s="20">
        <v>8821</v>
      </c>
      <c r="E72" s="30">
        <f t="shared" si="0"/>
        <v>19.638444241601174</v>
      </c>
    </row>
    <row r="73" spans="1:5" ht="26.25">
      <c r="A73" s="8" t="s">
        <v>57</v>
      </c>
      <c r="B73" s="20">
        <v>8483</v>
      </c>
      <c r="C73" s="20">
        <v>8683</v>
      </c>
      <c r="D73" s="20">
        <v>2042</v>
      </c>
      <c r="E73" s="30">
        <f t="shared" si="0"/>
        <v>23.517217551537488</v>
      </c>
    </row>
    <row r="74" spans="1:5" ht="26.25">
      <c r="A74" s="8" t="s">
        <v>58</v>
      </c>
      <c r="B74" s="26">
        <v>18684</v>
      </c>
      <c r="C74" s="20">
        <v>18616</v>
      </c>
      <c r="D74" s="20">
        <v>5168</v>
      </c>
      <c r="E74" s="30">
        <f t="shared" si="0"/>
        <v>27.761065749892566</v>
      </c>
    </row>
    <row r="75" spans="1:5" ht="18" customHeight="1">
      <c r="A75" s="9" t="s">
        <v>59</v>
      </c>
      <c r="B75" s="21">
        <f>B76+B77</f>
        <v>193284</v>
      </c>
      <c r="C75" s="21">
        <f>C76+C77</f>
        <v>193384</v>
      </c>
      <c r="D75" s="21">
        <f>D76+D77</f>
        <v>61931</v>
      </c>
      <c r="E75" s="31">
        <f t="shared" si="0"/>
        <v>32.02488313407521</v>
      </c>
    </row>
    <row r="76" spans="1:5" ht="12.75">
      <c r="A76" s="8" t="s">
        <v>60</v>
      </c>
      <c r="B76" s="20">
        <v>160996</v>
      </c>
      <c r="C76" s="20">
        <v>161096</v>
      </c>
      <c r="D76" s="20">
        <v>53238</v>
      </c>
      <c r="E76" s="30">
        <f t="shared" si="0"/>
        <v>33.04737547797586</v>
      </c>
    </row>
    <row r="77" spans="1:5" ht="26.25">
      <c r="A77" s="8" t="s">
        <v>61</v>
      </c>
      <c r="B77" s="20">
        <v>32288</v>
      </c>
      <c r="C77" s="20">
        <v>32288</v>
      </c>
      <c r="D77" s="20">
        <v>8693</v>
      </c>
      <c r="E77" s="30">
        <f t="shared" si="0"/>
        <v>26.923315163528244</v>
      </c>
    </row>
    <row r="78" spans="1:5" ht="12.75">
      <c r="A78" s="14" t="s">
        <v>62</v>
      </c>
      <c r="B78" s="21">
        <f>B79+B80+B81+B82</f>
        <v>48588</v>
      </c>
      <c r="C78" s="21">
        <f>C79+C80+C81+C82</f>
        <v>50332</v>
      </c>
      <c r="D78" s="21">
        <f>D79+D80+D81+D82</f>
        <v>10785</v>
      </c>
      <c r="E78" s="31">
        <f t="shared" si="0"/>
        <v>21.42771993960105</v>
      </c>
    </row>
    <row r="79" spans="1:5" ht="12.75">
      <c r="A79" s="8" t="s">
        <v>63</v>
      </c>
      <c r="B79" s="26">
        <v>1800</v>
      </c>
      <c r="C79" s="26">
        <v>1800</v>
      </c>
      <c r="D79" s="20">
        <v>360</v>
      </c>
      <c r="E79" s="30">
        <f t="shared" si="0"/>
        <v>20</v>
      </c>
    </row>
    <row r="80" spans="1:5" ht="26.25">
      <c r="A80" s="8" t="s">
        <v>64</v>
      </c>
      <c r="B80" s="20">
        <v>45745</v>
      </c>
      <c r="C80" s="20">
        <v>47489</v>
      </c>
      <c r="D80" s="20">
        <v>10240</v>
      </c>
      <c r="E80" s="30">
        <f aca="true" t="shared" si="1" ref="E80:E89">D80/C80*100</f>
        <v>21.562888247804754</v>
      </c>
    </row>
    <row r="81" spans="1:5" ht="12.75">
      <c r="A81" s="13" t="s">
        <v>65</v>
      </c>
      <c r="B81" s="26">
        <v>1043</v>
      </c>
      <c r="C81" s="26">
        <v>1043</v>
      </c>
      <c r="D81" s="20">
        <v>185</v>
      </c>
      <c r="E81" s="30">
        <f t="shared" si="1"/>
        <v>17.737296260786195</v>
      </c>
    </row>
    <row r="82" spans="1:5" ht="26.25">
      <c r="A82" s="8" t="s">
        <v>66</v>
      </c>
      <c r="B82" s="20"/>
      <c r="C82" s="20"/>
      <c r="D82" s="20">
        <v>0</v>
      </c>
      <c r="E82" s="30">
        <v>0</v>
      </c>
    </row>
    <row r="83" spans="1:5" ht="12.75">
      <c r="A83" s="9" t="s">
        <v>67</v>
      </c>
      <c r="B83" s="21">
        <f>B86+B84+B85</f>
        <v>31208</v>
      </c>
      <c r="C83" s="21">
        <f>C86+C84+C85</f>
        <v>47147</v>
      </c>
      <c r="D83" s="21">
        <f>D84+D86+D85</f>
        <v>9527</v>
      </c>
      <c r="E83" s="30">
        <f t="shared" si="1"/>
        <v>20.20701211105691</v>
      </c>
    </row>
    <row r="84" spans="1:5" ht="15">
      <c r="A84" s="33" t="s">
        <v>87</v>
      </c>
      <c r="B84" s="21">
        <v>18951</v>
      </c>
      <c r="C84" s="21">
        <v>18868</v>
      </c>
      <c r="D84" s="21">
        <v>6394</v>
      </c>
      <c r="E84" s="30">
        <f t="shared" si="1"/>
        <v>33.88806444774221</v>
      </c>
    </row>
    <row r="85" spans="1:5" ht="15">
      <c r="A85" s="33" t="s">
        <v>94</v>
      </c>
      <c r="B85" s="21">
        <v>11237</v>
      </c>
      <c r="C85" s="21">
        <v>7335</v>
      </c>
      <c r="D85" s="21">
        <v>3014</v>
      </c>
      <c r="E85" s="30">
        <f t="shared" si="1"/>
        <v>41.090661213360605</v>
      </c>
    </row>
    <row r="86" spans="1:5" ht="15">
      <c r="A86" s="33" t="s">
        <v>68</v>
      </c>
      <c r="B86" s="20">
        <v>1020</v>
      </c>
      <c r="C86" s="21">
        <v>20944</v>
      </c>
      <c r="D86" s="21">
        <v>119</v>
      </c>
      <c r="E86" s="30">
        <f t="shared" si="1"/>
        <v>0.5681818181818182</v>
      </c>
    </row>
    <row r="87" spans="1:5" ht="39">
      <c r="A87" s="9" t="s">
        <v>69</v>
      </c>
      <c r="B87" s="21">
        <v>250</v>
      </c>
      <c r="C87" s="21">
        <v>250</v>
      </c>
      <c r="D87" s="21">
        <v>0</v>
      </c>
      <c r="E87" s="30"/>
    </row>
    <row r="88" spans="1:5" ht="68.25" customHeight="1">
      <c r="A88" s="9" t="s">
        <v>70</v>
      </c>
      <c r="B88" s="21">
        <v>112089</v>
      </c>
      <c r="C88" s="21">
        <v>120509</v>
      </c>
      <c r="D88" s="21">
        <v>31052</v>
      </c>
      <c r="E88" s="30">
        <f t="shared" si="1"/>
        <v>25.767370071944836</v>
      </c>
    </row>
    <row r="89" spans="1:7" ht="12.75">
      <c r="A89" s="12" t="s">
        <v>71</v>
      </c>
      <c r="B89" s="19">
        <f>B43+B52+B56+B63+B69+B75+B78+B83+B87+B88+B54+B68</f>
        <v>1289756.9</v>
      </c>
      <c r="C89" s="19">
        <f>C43+C52+C56+C63+C69+C75+C78+C83+C87+C88+C54+C68</f>
        <v>1399285.8</v>
      </c>
      <c r="D89" s="19">
        <f>D43+D52+D56+D63+D69+D75+D78+D83+D87+D88+D54+D68</f>
        <v>379002</v>
      </c>
      <c r="E89" s="29">
        <f t="shared" si="1"/>
        <v>27.08538884622427</v>
      </c>
      <c r="G89" s="36"/>
    </row>
    <row r="90" spans="1:5" ht="26.25">
      <c r="A90" s="8" t="s">
        <v>97</v>
      </c>
      <c r="B90" s="20">
        <f aca="true" t="shared" si="2" ref="B90:D91">B41-B89</f>
        <v>-1294.5</v>
      </c>
      <c r="C90" s="20">
        <v>-1294</v>
      </c>
      <c r="D90" s="20">
        <f t="shared" si="2"/>
        <v>4503</v>
      </c>
      <c r="E90" s="20"/>
    </row>
    <row r="91" spans="1:5" ht="26.25">
      <c r="A91" s="8" t="s">
        <v>72</v>
      </c>
      <c r="B91" s="20">
        <f t="shared" si="2"/>
        <v>1294.5</v>
      </c>
      <c r="C91" s="20">
        <f>C42-C90</f>
        <v>1294</v>
      </c>
      <c r="D91" s="20">
        <f t="shared" si="2"/>
        <v>-4503</v>
      </c>
      <c r="E91" s="20"/>
    </row>
    <row r="92" spans="1:5" ht="12.75">
      <c r="A92" s="8" t="s">
        <v>73</v>
      </c>
      <c r="B92" s="20">
        <v>20000</v>
      </c>
      <c r="C92" s="20">
        <v>20000</v>
      </c>
      <c r="D92" s="20"/>
      <c r="E92" s="20"/>
    </row>
    <row r="93" spans="1:5" ht="12.75">
      <c r="A93" s="8" t="s">
        <v>74</v>
      </c>
      <c r="B93" s="20">
        <v>-20000</v>
      </c>
      <c r="C93" s="20">
        <v>-20000</v>
      </c>
      <c r="D93" s="20"/>
      <c r="E93" s="20"/>
    </row>
    <row r="94" spans="1:5" ht="12.75">
      <c r="A94" s="8" t="s">
        <v>93</v>
      </c>
      <c r="B94" s="20">
        <f>B91</f>
        <v>1294.5</v>
      </c>
      <c r="C94" s="20">
        <f>C91</f>
        <v>1294</v>
      </c>
      <c r="D94" s="20"/>
      <c r="E94" s="20"/>
    </row>
    <row r="95" spans="1:5" ht="26.25">
      <c r="A95" s="8" t="s">
        <v>75</v>
      </c>
      <c r="B95" s="20"/>
      <c r="C95" s="20"/>
      <c r="D95" s="20"/>
      <c r="E95" s="20"/>
    </row>
    <row r="96" ht="12.75">
      <c r="A96" t="s">
        <v>76</v>
      </c>
    </row>
    <row r="132" ht="12.75">
      <c r="A132" t="s">
        <v>76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2023-05-12T05:52:53Z</dcterms:modified>
  <cp:category/>
  <cp:version/>
  <cp:contentType/>
  <cp:contentStatus/>
</cp:coreProperties>
</file>