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" windowHeight="47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<sst xmlns="http://schemas.openxmlformats.org/spreadsheetml/2006/main" count="99" uniqueCount="97">
  <si>
    <t>Анализ</t>
  </si>
  <si>
    <t xml:space="preserve">исполнения районного бюджета </t>
  </si>
  <si>
    <t>тыс.рублей</t>
  </si>
  <si>
    <t>исполнение</t>
  </si>
  <si>
    <t>% исполнения к уточненному плану</t>
  </si>
  <si>
    <t>ДОХОДЫ</t>
  </si>
  <si>
    <t>НАЛОГОВЫЕ И НЕНАЛОГОВЫЕ ДОХОДЫ</t>
  </si>
  <si>
    <t>Налог на прибыль организаций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</si>
  <si>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</si>
  <si>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</si>
  <si>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</si>
  <si>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</si>
  <si>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Государственная пошлина</t>
  </si>
  <si>
    <t>Госпошлина по делам, рассматриваемым в судах общей юрисдикции, мировыми судьями</t>
  </si>
  <si>
    <t>Задолженность по отмененным налогам и сборам</t>
  </si>
  <si>
    <t>Доходы от использования имущества, находящегося в государственной и муниципальной собственности</t>
  </si>
  <si>
    <t>Проценты, полученные от предоставления бюджетных кредитов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</si>
  <si>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</si>
  <si>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</si>
  <si>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Прочие доходы от использования имущества, находящегося в собственности муниципальных районов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</si>
  <si>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</si>
  <si>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</si>
  <si>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</si>
  <si>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</si>
  <si>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 xml:space="preserve">Прочие неналоговые доходы </t>
  </si>
  <si>
    <t>БЕЗВОЗМЕЗДНЫЕ ПОСТУПЛЕНИЯ</t>
  </si>
  <si>
    <t>Безвозмездные поступления от других бюджетов бюджетной системы Российской Федерации, в т.ч.</t>
  </si>
  <si>
    <t>Дотации на выравнивание  бюджетной обеспеченности</t>
  </si>
  <si>
    <t>Субсидии</t>
  </si>
  <si>
    <t>Субвенции</t>
  </si>
  <si>
    <t>Иные межбюджетные трансферты</t>
  </si>
  <si>
    <t>Доходы бюджетов от возврата остатков субсидий, субвенций и иных МБТ, имеющих целевое назначение, прошлых лет (КБК 00021800000000000000)</t>
  </si>
  <si>
    <t>Возврат остатков субсидий и субвенций прошлых лет</t>
  </si>
  <si>
    <t>ВСЕГО ДОХОДОВ</t>
  </si>
  <si>
    <t>РАСХОДЫ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</si>
  <si>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</si>
  <si>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</si>
  <si>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</si>
  <si>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</si>
  <si>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</si>
  <si>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</si>
  <si>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</si>
  <si>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</si>
  <si>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</si>
  <si>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экономика</t>
  </si>
  <si>
    <t>Сельское хозяйство и рыболовство</t>
  </si>
  <si>
    <t>Водное хозяйство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</si>
  <si>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</si>
  <si>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</si>
  <si>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</si>
  <si>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</si>
  <si>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</si>
  <si>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</si>
  <si>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</si>
  <si>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</si>
  <si>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</si>
  <si>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</si>
  <si>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</si>
  <si>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</si>
  <si>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</si>
  <si>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</si>
  <si>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</si>
  <si>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</si>
  <si>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</si>
  <si>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</si>
  <si>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</si>
  <si>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</si>
  <si>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</si>
  <si>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</si>
  <si>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Массовый спорт</t>
  </si>
  <si>
    <t>Обслуживание государственного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</si>
  <si>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</si>
  <si>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ВСЕГО РАСХОДОВ</t>
  </si>
  <si>
    <t>Источники внутреннего финансирования</t>
  </si>
  <si>
    <t>полученные кредиты</t>
  </si>
  <si>
    <t>погашенные кредиты</t>
  </si>
  <si>
    <t>Остатки на конец отчетного периода</t>
  </si>
  <si>
    <t xml:space="preserve"> </t>
  </si>
  <si>
    <t>Национальная безопасность и правоохранительная деятельность</t>
  </si>
  <si>
    <t>Обеспчение пожарной безопасности</t>
  </si>
  <si>
    <t>Дополнительное образование</t>
  </si>
  <si>
    <t>Судебная система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</si>
  <si>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</si>
  <si>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Обеспечение проведение выборов и референтов</t>
  </si>
  <si>
    <t>Доходы от компенсации затрат государства</t>
  </si>
  <si>
    <t>Налог, взимаемый в связи с применением упрощенной системы налогообложения</t>
  </si>
  <si>
    <t xml:space="preserve">  </t>
  </si>
  <si>
    <t>Налог, взимаемый в связи с применением патентной системы налогообложения</t>
  </si>
  <si>
    <t>Охрана окружающей среды</t>
  </si>
  <si>
    <t>Физическая культура</t>
  </si>
  <si>
    <t>Плата по соглашениям об установлении сервитута, заключенным органами местного самоуправления муниципальных районов,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</si>
  <si>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Безвозмездные поступления</t>
  </si>
  <si>
    <t>на 01 февраля  2022 года</t>
  </si>
  <si>
    <t>план на 2022 год</t>
  </si>
  <si>
    <t>уточненный план              на 2022 год</t>
  </si>
  <si>
    <t>Связь и информатика</t>
  </si>
  <si>
    <t>Остатки на 01.01.2022 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</si>
</sst>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42"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top" wrapText="1"/>
    </xf>
    <xf numFmtId="0" fontId="2" fillId="33" borderId="10" xfId="0" applyFont="1" applyFill="1" applyBorder="1" applyAlignment="1">
      <alignment/>
    </xf>
    <xf numFmtId="2" fontId="2" fillId="33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0" fillId="0" borderId="10" xfId="0" applyBorder="1" applyAlignment="1">
      <alignment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NumberFormat="1" applyBorder="1" applyAlignment="1">
      <alignment wrapText="1"/>
    </xf>
    <xf numFmtId="0" fontId="2" fillId="0" borderId="10" xfId="0" applyFont="1" applyBorder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2" fillId="18" borderId="10" xfId="0" applyFont="1" applyFill="1" applyBorder="1" applyAlignment="1">
      <alignment wrapText="1"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3" fontId="2" fillId="0" borderId="10" xfId="0" applyNumberFormat="1" applyFont="1" applyFill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0" fillId="18" borderId="10" xfId="0" applyNumberFormat="1" applyFill="1" applyBorder="1" applyAlignment="1">
      <alignment horizontal="center"/>
    </xf>
    <xf numFmtId="3" fontId="2" fillId="18" borderId="10" xfId="0" applyNumberFormat="1" applyFont="1" applyFill="1" applyBorder="1" applyAlignment="1">
      <alignment horizontal="center"/>
    </xf>
    <xf numFmtId="3" fontId="4" fillId="0" borderId="10" xfId="0" applyNumberFormat="1" applyFont="1" applyBorder="1" applyAlignment="1">
      <alignment horizontal="center" wrapText="1"/>
    </xf>
    <xf numFmtId="3" fontId="0" fillId="34" borderId="10" xfId="0" applyNumberFormat="1" applyFill="1" applyBorder="1" applyAlignment="1">
      <alignment horizontal="center"/>
    </xf>
    <xf numFmtId="0" fontId="0" fillId="0" borderId="10" xfId="0" applyFont="1" applyBorder="1" applyAlignment="1">
      <alignment wrapText="1"/>
    </xf>
    <xf numFmtId="0" fontId="7" fillId="0" borderId="10" xfId="0" applyFont="1" applyBorder="1" applyAlignment="1">
      <alignment horizontal="justify" vertical="center" wrapText="1"/>
    </xf>
    <xf numFmtId="173" fontId="2" fillId="0" borderId="10" xfId="0" applyNumberFormat="1" applyFont="1" applyBorder="1" applyAlignment="1">
      <alignment horizontal="center"/>
    </xf>
    <xf numFmtId="173" fontId="0" fillId="0" borderId="10" xfId="0" applyNumberFormat="1" applyBorder="1" applyAlignment="1">
      <alignment horizontal="center"/>
    </xf>
    <xf numFmtId="173" fontId="4" fillId="0" borderId="10" xfId="0" applyNumberFormat="1" applyFont="1" applyBorder="1" applyAlignment="1">
      <alignment horizontal="center"/>
    </xf>
    <xf numFmtId="173" fontId="0" fillId="18" borderId="10" xfId="0" applyNumberFormat="1" applyFill="1" applyBorder="1" applyAlignment="1">
      <alignment horizontal="center"/>
    </xf>
    <xf numFmtId="0" fontId="6" fillId="0" borderId="10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32"/>
  <sheetViews>
    <sheetView tabSelected="1" zoomScale="102" zoomScaleNormal="102" zoomScalePageLayoutView="0" workbookViewId="0" topLeftCell="A1">
      <selection activeCell="C95" sqref="C95"/>
    </sheetView>
  </sheetViews>
  <sheetFormatPr defaultColWidth="9.00390625" defaultRowHeight="12.75"/>
  <cols>
    <col min="1" max="1" width="28.875" style="0" customWidth="1"/>
    <col min="2" max="2" width="12.875" style="0" customWidth="1"/>
    <col min="3" max="3" width="13.125" style="0" customWidth="1"/>
    <col min="4" max="5" width="13.00390625" style="0" customWidth="1"/>
  </cols>
  <sheetData>
    <row r="2" spans="1:5" ht="15">
      <c r="A2" s="35" t="s">
        <v>0</v>
      </c>
      <c r="B2" s="35"/>
      <c r="C2" s="35"/>
      <c r="D2" s="35"/>
      <c r="E2" s="35"/>
    </row>
    <row r="3" spans="1:5" ht="15">
      <c r="A3" s="35" t="s">
        <v>1</v>
      </c>
      <c r="B3" s="35"/>
      <c r="C3" s="35"/>
      <c r="D3" s="35"/>
      <c r="E3" s="35"/>
    </row>
    <row r="4" spans="1:5" ht="15">
      <c r="A4" s="35" t="s">
        <v>92</v>
      </c>
      <c r="B4" s="36"/>
      <c r="C4" s="36"/>
      <c r="D4" s="36"/>
      <c r="E4" s="36"/>
    </row>
    <row r="5" spans="1:5" ht="15">
      <c r="A5" s="1" t="s">
        <v>77</v>
      </c>
      <c r="B5" s="2"/>
      <c r="C5" s="2"/>
      <c r="D5" s="1"/>
      <c r="E5" s="1"/>
    </row>
    <row r="6" ht="12.75">
      <c r="E6" s="16" t="s">
        <v>2</v>
      </c>
    </row>
    <row r="7" spans="1:5" ht="52.5">
      <c r="A7" s="3"/>
      <c r="B7" s="4" t="s">
        <v>93</v>
      </c>
      <c r="C7" s="4" t="s">
        <v>94</v>
      </c>
      <c r="D7" s="4" t="s">
        <v>3</v>
      </c>
      <c r="E7" s="4" t="s">
        <v>4</v>
      </c>
    </row>
    <row r="8" spans="1:5" ht="21.75" customHeight="1">
      <c r="A8" s="5" t="s">
        <v>5</v>
      </c>
      <c r="B8" s="6"/>
      <c r="C8" s="6"/>
      <c r="D8" s="6"/>
      <c r="E8" s="6"/>
    </row>
    <row r="9" spans="1:5" ht="29.25" customHeight="1">
      <c r="A9" s="7" t="s">
        <v>6</v>
      </c>
      <c r="B9" s="18">
        <f>B10+B11+B12+B17+B19+B20+B27+B28+B30+B31+B32+B29</f>
        <v>125921.8</v>
      </c>
      <c r="C9" s="18">
        <f>C10+C11+C12+C17+C19+C20+C27+C28+C30+C31+C32+C29</f>
        <v>125922</v>
      </c>
      <c r="D9" s="18">
        <f>D10+D11+D12+D17+D19+D20+D27+D28+D30+D31+D32+D29</f>
        <v>5823.4</v>
      </c>
      <c r="E9" s="30">
        <f>D9/C9*100</f>
        <v>4.624608884865234</v>
      </c>
    </row>
    <row r="10" spans="1:5" ht="12.75">
      <c r="A10" s="8" t="s">
        <v>7</v>
      </c>
      <c r="B10" s="20">
        <v>8689.8</v>
      </c>
      <c r="C10" s="20">
        <v>8690</v>
      </c>
      <c r="D10" s="20">
        <v>0.1</v>
      </c>
      <c r="E10" s="31">
        <f aca="true" t="shared" si="0" ref="E10:E80">D10/C10*100</f>
        <v>0.0011507479861910244</v>
      </c>
    </row>
    <row r="11" spans="1:5" ht="26.25">
      <c r="A11" s="8" t="s">
        <v>8</v>
      </c>
      <c r="B11" s="20">
        <v>82524</v>
      </c>
      <c r="C11" s="20">
        <v>82524</v>
      </c>
      <c r="D11" s="20">
        <v>3674</v>
      </c>
      <c r="E11" s="31">
        <f t="shared" si="0"/>
        <v>4.452038194949348</v>
      </c>
    </row>
    <row r="12" spans="1:5" ht="12.75">
      <c r="A12" s="9" t="s">
        <v>9</v>
      </c>
      <c r="B12" s="21">
        <f>B14+B15+B16+B13</f>
        <v>9098</v>
      </c>
      <c r="C12" s="21">
        <f>C14+C15+C16+C13</f>
        <v>9098</v>
      </c>
      <c r="D12" s="21">
        <f>D14+D15+D16+D13</f>
        <v>159.3</v>
      </c>
      <c r="E12" s="32">
        <f t="shared" si="0"/>
        <v>1.7509342712684106</v>
      </c>
    </row>
    <row r="13" spans="1:5" ht="39">
      <c r="A13" s="28" t="s">
        <v>85</v>
      </c>
      <c r="B13" s="21">
        <v>7321</v>
      </c>
      <c r="C13" s="21">
        <v>7321</v>
      </c>
      <c r="D13" s="21">
        <v>78</v>
      </c>
      <c r="E13" s="31">
        <f t="shared" si="0"/>
        <v>1.0654282201884988</v>
      </c>
    </row>
    <row r="14" spans="1:5" ht="39">
      <c r="A14" s="8" t="s">
        <v>10</v>
      </c>
      <c r="B14" s="20">
        <v>4</v>
      </c>
      <c r="C14" s="20">
        <v>4</v>
      </c>
      <c r="D14" s="20">
        <v>0.3</v>
      </c>
      <c r="E14" s="31">
        <f t="shared" si="0"/>
        <v>7.5</v>
      </c>
    </row>
    <row r="15" spans="1:5" ht="26.25">
      <c r="A15" s="8" t="s">
        <v>11</v>
      </c>
      <c r="B15" s="20">
        <v>13</v>
      </c>
      <c r="C15" s="20">
        <v>13</v>
      </c>
      <c r="D15" s="20">
        <v>0</v>
      </c>
      <c r="E15" s="31">
        <f t="shared" si="0"/>
        <v>0</v>
      </c>
    </row>
    <row r="16" spans="1:5" ht="39">
      <c r="A16" s="8" t="s">
        <v>87</v>
      </c>
      <c r="B16" s="20">
        <v>1760</v>
      </c>
      <c r="C16" s="20">
        <v>1760</v>
      </c>
      <c r="D16" s="20">
        <v>81</v>
      </c>
      <c r="E16" s="31">
        <f t="shared" si="0"/>
        <v>4.602272727272727</v>
      </c>
    </row>
    <row r="17" spans="1:5" ht="12.75">
      <c r="A17" s="9" t="s">
        <v>12</v>
      </c>
      <c r="B17" s="21">
        <f>B18</f>
        <v>0</v>
      </c>
      <c r="C17" s="21">
        <f>C18</f>
        <v>0</v>
      </c>
      <c r="D17" s="21">
        <f>D18</f>
        <v>25</v>
      </c>
      <c r="E17" s="31"/>
    </row>
    <row r="18" spans="1:5" ht="52.5">
      <c r="A18" s="8" t="s">
        <v>13</v>
      </c>
      <c r="B18" s="20">
        <v>0</v>
      </c>
      <c r="C18" s="20">
        <v>0</v>
      </c>
      <c r="D18" s="20">
        <v>25</v>
      </c>
      <c r="E18" s="31"/>
    </row>
    <row r="19" spans="1:5" ht="26.25">
      <c r="A19" s="8" t="s">
        <v>14</v>
      </c>
      <c r="B19" s="20"/>
      <c r="C19" s="20"/>
      <c r="D19" s="20"/>
      <c r="E19" s="31"/>
    </row>
    <row r="20" spans="1:5" ht="51" customHeight="1">
      <c r="A20" s="9" t="s">
        <v>15</v>
      </c>
      <c r="B20" s="21">
        <f>B22+B23+B21+B26+B25+B24</f>
        <v>16756</v>
      </c>
      <c r="C20" s="21">
        <f>C22+C23+C21+C26+C25+C24</f>
        <v>16756</v>
      </c>
      <c r="D20" s="21">
        <f>D22+D23+D21+D26+D25+D24</f>
        <v>1934</v>
      </c>
      <c r="E20" s="32">
        <f t="shared" si="0"/>
        <v>11.54213416089759</v>
      </c>
    </row>
    <row r="21" spans="1:5" ht="43.5" customHeight="1">
      <c r="A21" s="10" t="s">
        <v>16</v>
      </c>
      <c r="B21" s="21"/>
      <c r="C21" s="21"/>
      <c r="D21" s="21"/>
      <c r="E21" s="32"/>
    </row>
    <row r="22" spans="1:5" ht="132">
      <c r="A22" s="11" t="s">
        <v>17</v>
      </c>
      <c r="B22" s="20">
        <v>14500</v>
      </c>
      <c r="C22" s="20">
        <v>14500</v>
      </c>
      <c r="D22" s="20">
        <v>1789</v>
      </c>
      <c r="E22" s="31">
        <f t="shared" si="0"/>
        <v>12.337931034482759</v>
      </c>
    </row>
    <row r="23" spans="1:5" ht="148.5" customHeight="1">
      <c r="A23" s="11" t="s">
        <v>18</v>
      </c>
      <c r="B23" s="20">
        <v>2100</v>
      </c>
      <c r="C23" s="20">
        <v>2100</v>
      </c>
      <c r="D23" s="22">
        <v>127</v>
      </c>
      <c r="E23" s="31">
        <f t="shared" si="0"/>
        <v>6.0476190476190474</v>
      </c>
    </row>
    <row r="24" spans="1:5" ht="148.5" customHeight="1">
      <c r="A24" s="29" t="s">
        <v>90</v>
      </c>
      <c r="B24" s="20">
        <v>6</v>
      </c>
      <c r="C24" s="20">
        <v>6</v>
      </c>
      <c r="D24" s="22">
        <v>16</v>
      </c>
      <c r="E24" s="31">
        <f t="shared" si="0"/>
        <v>266.66666666666663</v>
      </c>
    </row>
    <row r="25" spans="1:5" ht="92.25">
      <c r="A25" s="11" t="s">
        <v>82</v>
      </c>
      <c r="B25" s="20">
        <v>0</v>
      </c>
      <c r="C25" s="20">
        <v>0</v>
      </c>
      <c r="D25" s="22">
        <v>0</v>
      </c>
      <c r="E25" s="31"/>
    </row>
    <row r="26" spans="1:5" ht="52.5">
      <c r="A26" s="11" t="s">
        <v>19</v>
      </c>
      <c r="B26" s="20">
        <v>150</v>
      </c>
      <c r="C26" s="20">
        <v>150</v>
      </c>
      <c r="D26" s="22">
        <v>2</v>
      </c>
      <c r="E26" s="31">
        <f t="shared" si="0"/>
        <v>1.3333333333333335</v>
      </c>
    </row>
    <row r="27" spans="1:5" ht="26.25">
      <c r="A27" s="8" t="s">
        <v>20</v>
      </c>
      <c r="B27" s="20">
        <v>7558</v>
      </c>
      <c r="C27" s="20">
        <v>7558</v>
      </c>
      <c r="D27" s="20">
        <v>-6</v>
      </c>
      <c r="E27" s="31">
        <f t="shared" si="0"/>
        <v>-0.07938608097380259</v>
      </c>
    </row>
    <row r="28" spans="1:5" ht="39">
      <c r="A28" s="8" t="s">
        <v>21</v>
      </c>
      <c r="B28" s="20">
        <v>0</v>
      </c>
      <c r="C28" s="20">
        <v>0</v>
      </c>
      <c r="D28" s="20">
        <v>0</v>
      </c>
      <c r="E28" s="31">
        <v>0</v>
      </c>
    </row>
    <row r="29" spans="1:5" ht="26.25">
      <c r="A29" s="8" t="s">
        <v>84</v>
      </c>
      <c r="B29" s="20">
        <v>750</v>
      </c>
      <c r="C29" s="20">
        <v>750</v>
      </c>
      <c r="D29" s="20">
        <v>0</v>
      </c>
      <c r="E29" s="31">
        <f t="shared" si="0"/>
        <v>0</v>
      </c>
    </row>
    <row r="30" spans="1:5" ht="39">
      <c r="A30" s="8" t="s">
        <v>22</v>
      </c>
      <c r="B30" s="20">
        <v>425</v>
      </c>
      <c r="C30" s="20">
        <v>425</v>
      </c>
      <c r="D30" s="20">
        <v>11</v>
      </c>
      <c r="E30" s="31">
        <f t="shared" si="0"/>
        <v>2.588235294117647</v>
      </c>
    </row>
    <row r="31" spans="1:5" ht="26.25">
      <c r="A31" s="8" t="s">
        <v>23</v>
      </c>
      <c r="B31" s="20">
        <v>121</v>
      </c>
      <c r="C31" s="20">
        <v>121</v>
      </c>
      <c r="D31" s="20">
        <v>26</v>
      </c>
      <c r="E31" s="31">
        <f t="shared" si="0"/>
        <v>21.487603305785125</v>
      </c>
    </row>
    <row r="32" spans="1:5" ht="12.75">
      <c r="A32" s="8" t="s">
        <v>24</v>
      </c>
      <c r="B32" s="20">
        <v>0</v>
      </c>
      <c r="C32" s="20"/>
      <c r="D32" s="20"/>
      <c r="E32" s="31" t="s">
        <v>86</v>
      </c>
    </row>
    <row r="33" spans="1:5" ht="26.25">
      <c r="A33" s="12" t="s">
        <v>25</v>
      </c>
      <c r="B33" s="19">
        <f>B34</f>
        <v>1134476</v>
      </c>
      <c r="C33" s="19">
        <f>C34+C40+C41+C39</f>
        <v>1134476</v>
      </c>
      <c r="D33" s="19">
        <f>D34+D40+D41+D39</f>
        <v>39807</v>
      </c>
      <c r="E33" s="30">
        <f t="shared" si="0"/>
        <v>3.508844611961822</v>
      </c>
    </row>
    <row r="34" spans="1:5" ht="52.5">
      <c r="A34" s="9" t="s">
        <v>26</v>
      </c>
      <c r="B34" s="21">
        <f>B35+B36+B37+B38</f>
        <v>1134476</v>
      </c>
      <c r="C34" s="21">
        <f>C35+C36+C37+C38</f>
        <v>1134476</v>
      </c>
      <c r="D34" s="21">
        <f>D35+D36+D37+D38</f>
        <v>40048</v>
      </c>
      <c r="E34" s="32">
        <f t="shared" si="0"/>
        <v>3.530087899611803</v>
      </c>
    </row>
    <row r="35" spans="1:5" ht="26.25">
      <c r="A35" s="8" t="s">
        <v>27</v>
      </c>
      <c r="B35" s="20">
        <v>534950</v>
      </c>
      <c r="C35" s="20">
        <v>534950</v>
      </c>
      <c r="D35" s="20">
        <v>24054</v>
      </c>
      <c r="E35" s="31">
        <f t="shared" si="0"/>
        <v>4.496494999532667</v>
      </c>
    </row>
    <row r="36" spans="1:5" ht="12.75">
      <c r="A36" s="8" t="s">
        <v>28</v>
      </c>
      <c r="B36" s="20">
        <v>28361</v>
      </c>
      <c r="C36" s="20">
        <v>28361</v>
      </c>
      <c r="D36" s="20">
        <v>0</v>
      </c>
      <c r="E36" s="31">
        <f t="shared" si="0"/>
        <v>0</v>
      </c>
    </row>
    <row r="37" spans="1:5" ht="12.75">
      <c r="A37" s="8" t="s">
        <v>29</v>
      </c>
      <c r="B37" s="20">
        <v>419635</v>
      </c>
      <c r="C37" s="20">
        <v>419635</v>
      </c>
      <c r="D37" s="20">
        <v>15765</v>
      </c>
      <c r="E37" s="31">
        <f t="shared" si="0"/>
        <v>3.756836298211541</v>
      </c>
    </row>
    <row r="38" spans="1:5" ht="26.25">
      <c r="A38" s="8" t="s">
        <v>30</v>
      </c>
      <c r="B38" s="20">
        <v>151530</v>
      </c>
      <c r="C38" s="20">
        <v>151530</v>
      </c>
      <c r="D38" s="20">
        <v>229</v>
      </c>
      <c r="E38" s="31">
        <f t="shared" si="0"/>
        <v>0.15112518973140632</v>
      </c>
    </row>
    <row r="39" spans="1:5" ht="12.75">
      <c r="A39" s="8" t="s">
        <v>91</v>
      </c>
      <c r="B39" s="20"/>
      <c r="C39" s="20"/>
      <c r="D39" s="20"/>
      <c r="E39" s="31"/>
    </row>
    <row r="40" spans="1:5" ht="66" customHeight="1">
      <c r="A40" s="8" t="s">
        <v>31</v>
      </c>
      <c r="B40" s="19"/>
      <c r="C40" s="23"/>
      <c r="D40" s="20"/>
      <c r="E40" s="31"/>
    </row>
    <row r="41" spans="1:5" ht="26.25">
      <c r="A41" s="8" t="s">
        <v>32</v>
      </c>
      <c r="B41" s="18"/>
      <c r="C41" s="20"/>
      <c r="D41" s="20">
        <v>-241</v>
      </c>
      <c r="E41" s="31"/>
    </row>
    <row r="42" spans="1:7" ht="12.75">
      <c r="A42" s="12" t="s">
        <v>33</v>
      </c>
      <c r="B42" s="19">
        <f>B33+B9</f>
        <v>1260397.8</v>
      </c>
      <c r="C42" s="19">
        <f>C33+C9</f>
        <v>1260398</v>
      </c>
      <c r="D42" s="19">
        <f>D33+D9</f>
        <v>45630.4</v>
      </c>
      <c r="E42" s="30">
        <f t="shared" si="0"/>
        <v>3.6203167570878407</v>
      </c>
      <c r="G42" s="17"/>
    </row>
    <row r="43" spans="1:7" ht="18" customHeight="1">
      <c r="A43" s="15" t="s">
        <v>34</v>
      </c>
      <c r="B43" s="24"/>
      <c r="C43" s="25"/>
      <c r="D43" s="25"/>
      <c r="E43" s="33"/>
      <c r="G43" s="17"/>
    </row>
    <row r="44" spans="1:5" ht="26.25">
      <c r="A44" s="9" t="s">
        <v>35</v>
      </c>
      <c r="B44" s="21">
        <v>94717</v>
      </c>
      <c r="C44" s="21">
        <v>94717</v>
      </c>
      <c r="D44" s="21">
        <v>2604</v>
      </c>
      <c r="E44" s="32">
        <f t="shared" si="0"/>
        <v>2.7492424802305817</v>
      </c>
    </row>
    <row r="45" spans="1:5" ht="52.5">
      <c r="A45" s="8" t="s">
        <v>36</v>
      </c>
      <c r="B45" s="20">
        <v>1897</v>
      </c>
      <c r="C45" s="20">
        <v>1897</v>
      </c>
      <c r="D45" s="20"/>
      <c r="E45" s="31">
        <f t="shared" si="0"/>
        <v>0</v>
      </c>
    </row>
    <row r="46" spans="1:5" ht="78.75">
      <c r="A46" s="13" t="s">
        <v>37</v>
      </c>
      <c r="B46" s="20">
        <v>1803</v>
      </c>
      <c r="C46" s="20">
        <v>1803</v>
      </c>
      <c r="D46" s="20">
        <v>51</v>
      </c>
      <c r="E46" s="31">
        <f t="shared" si="0"/>
        <v>2.828618968386023</v>
      </c>
    </row>
    <row r="47" spans="1:5" ht="105">
      <c r="A47" s="8" t="s">
        <v>38</v>
      </c>
      <c r="B47" s="20">
        <v>52801</v>
      </c>
      <c r="C47" s="20">
        <v>52801</v>
      </c>
      <c r="D47" s="20">
        <v>1270</v>
      </c>
      <c r="E47" s="31">
        <f t="shared" si="0"/>
        <v>2.405257476184163</v>
      </c>
    </row>
    <row r="48" spans="1:5" ht="12.75">
      <c r="A48" s="8" t="s">
        <v>81</v>
      </c>
      <c r="B48" s="20">
        <v>107</v>
      </c>
      <c r="C48" s="20">
        <v>107</v>
      </c>
      <c r="D48" s="20">
        <v>0</v>
      </c>
      <c r="E48" s="31">
        <f t="shared" si="0"/>
        <v>0</v>
      </c>
    </row>
    <row r="49" spans="1:5" ht="66">
      <c r="A49" s="8" t="s">
        <v>39</v>
      </c>
      <c r="B49" s="20">
        <v>16741</v>
      </c>
      <c r="C49" s="20">
        <v>16741</v>
      </c>
      <c r="D49" s="20">
        <v>754</v>
      </c>
      <c r="E49" s="31">
        <f t="shared" si="0"/>
        <v>4.50391255002688</v>
      </c>
    </row>
    <row r="50" spans="1:5" ht="26.25">
      <c r="A50" s="8" t="s">
        <v>83</v>
      </c>
      <c r="B50" s="20"/>
      <c r="C50" s="20"/>
      <c r="D50" s="20"/>
      <c r="E50" s="31"/>
    </row>
    <row r="51" spans="1:5" ht="12.75">
      <c r="A51" s="8" t="s">
        <v>40</v>
      </c>
      <c r="B51" s="20">
        <v>140</v>
      </c>
      <c r="C51" s="20">
        <v>140</v>
      </c>
      <c r="D51" s="20">
        <v>0</v>
      </c>
      <c r="E51" s="31">
        <v>0</v>
      </c>
    </row>
    <row r="52" spans="1:5" ht="26.25">
      <c r="A52" s="8" t="s">
        <v>41</v>
      </c>
      <c r="B52" s="20">
        <v>21226</v>
      </c>
      <c r="C52" s="20">
        <v>21226</v>
      </c>
      <c r="D52" s="20">
        <v>528</v>
      </c>
      <c r="E52" s="31">
        <f t="shared" si="0"/>
        <v>2.4875153114105344</v>
      </c>
    </row>
    <row r="53" spans="1:5" ht="12.75">
      <c r="A53" s="9" t="s">
        <v>42</v>
      </c>
      <c r="B53" s="21">
        <f>B54</f>
        <v>3036</v>
      </c>
      <c r="C53" s="21">
        <f>C54</f>
        <v>3036</v>
      </c>
      <c r="D53" s="21">
        <f>D54</f>
        <v>234</v>
      </c>
      <c r="E53" s="32">
        <f t="shared" si="0"/>
        <v>7.707509881422925</v>
      </c>
    </row>
    <row r="54" spans="1:5" ht="26.25">
      <c r="A54" s="8" t="s">
        <v>43</v>
      </c>
      <c r="B54" s="21">
        <v>3036</v>
      </c>
      <c r="C54" s="21">
        <v>3036</v>
      </c>
      <c r="D54" s="21">
        <v>234</v>
      </c>
      <c r="E54" s="31">
        <f t="shared" si="0"/>
        <v>7.707509881422925</v>
      </c>
    </row>
    <row r="55" spans="1:5" s="13" customFormat="1" ht="39">
      <c r="A55" s="9" t="s">
        <v>78</v>
      </c>
      <c r="B55" s="26">
        <f>B56</f>
        <v>1833</v>
      </c>
      <c r="C55" s="26">
        <f>C56</f>
        <v>1833</v>
      </c>
      <c r="D55" s="26">
        <f>D56</f>
        <v>0</v>
      </c>
      <c r="E55" s="31">
        <f t="shared" si="0"/>
        <v>0</v>
      </c>
    </row>
    <row r="56" spans="1:5" ht="26.25">
      <c r="A56" s="8" t="s">
        <v>79</v>
      </c>
      <c r="B56" s="21">
        <v>1833</v>
      </c>
      <c r="C56" s="21">
        <v>1833</v>
      </c>
      <c r="D56" s="21">
        <v>0</v>
      </c>
      <c r="E56" s="31">
        <f t="shared" si="0"/>
        <v>0</v>
      </c>
    </row>
    <row r="57" spans="1:5" ht="12.75">
      <c r="A57" s="9" t="s">
        <v>44</v>
      </c>
      <c r="B57" s="21">
        <f>B58+B59+B60+B61+B63+B62</f>
        <v>26052</v>
      </c>
      <c r="C57" s="21">
        <f>C58+C59+C60+C61+C63+C62</f>
        <v>26052</v>
      </c>
      <c r="D57" s="21">
        <f>D58+D59+D60+D61+D63</f>
        <v>67</v>
      </c>
      <c r="E57" s="31">
        <f t="shared" si="0"/>
        <v>0.2571779517887302</v>
      </c>
    </row>
    <row r="58" spans="1:5" ht="26.25">
      <c r="A58" s="8" t="s">
        <v>45</v>
      </c>
      <c r="B58" s="20">
        <v>5222</v>
      </c>
      <c r="C58" s="20">
        <v>5222</v>
      </c>
      <c r="D58" s="20">
        <v>67</v>
      </c>
      <c r="E58" s="31">
        <f t="shared" si="0"/>
        <v>1.2830333205668327</v>
      </c>
    </row>
    <row r="59" spans="1:5" ht="12.75">
      <c r="A59" s="8" t="s">
        <v>46</v>
      </c>
      <c r="B59" s="20">
        <v>640</v>
      </c>
      <c r="C59" s="20">
        <v>640</v>
      </c>
      <c r="D59" s="20">
        <v>0</v>
      </c>
      <c r="E59" s="31">
        <f t="shared" si="0"/>
        <v>0</v>
      </c>
    </row>
    <row r="60" spans="1:5" ht="12.75">
      <c r="A60" s="8" t="s">
        <v>47</v>
      </c>
      <c r="B60" s="20">
        <v>14772</v>
      </c>
      <c r="C60" s="20">
        <v>14772</v>
      </c>
      <c r="D60" s="20">
        <v>0</v>
      </c>
      <c r="E60" s="31">
        <f t="shared" si="0"/>
        <v>0</v>
      </c>
    </row>
    <row r="61" spans="1:5" ht="26.25">
      <c r="A61" s="8" t="s">
        <v>48</v>
      </c>
      <c r="B61" s="20">
        <v>0</v>
      </c>
      <c r="C61" s="20">
        <v>0</v>
      </c>
      <c r="D61" s="20">
        <v>0</v>
      </c>
      <c r="E61" s="31"/>
    </row>
    <row r="62" spans="1:5" ht="12.75">
      <c r="A62" s="8" t="s">
        <v>95</v>
      </c>
      <c r="B62" s="20">
        <v>2997</v>
      </c>
      <c r="C62" s="20">
        <v>2997</v>
      </c>
      <c r="D62" s="20">
        <v>0</v>
      </c>
      <c r="E62" s="31">
        <f t="shared" si="0"/>
        <v>0</v>
      </c>
    </row>
    <row r="63" spans="1:5" ht="26.25">
      <c r="A63" s="8" t="s">
        <v>49</v>
      </c>
      <c r="B63" s="20">
        <v>2421</v>
      </c>
      <c r="C63" s="20">
        <v>2421</v>
      </c>
      <c r="D63" s="20">
        <v>0</v>
      </c>
      <c r="E63" s="31">
        <f t="shared" si="0"/>
        <v>0</v>
      </c>
    </row>
    <row r="64" spans="1:5" ht="26.25">
      <c r="A64" s="9" t="s">
        <v>50</v>
      </c>
      <c r="B64" s="21">
        <f>B65+B66+B67+B68</f>
        <v>134373</v>
      </c>
      <c r="C64" s="21">
        <f>C65+C66+C67+C68</f>
        <v>134373</v>
      </c>
      <c r="D64" s="21">
        <f>D65+D66+D67+D68</f>
        <v>91.3</v>
      </c>
      <c r="E64" s="32">
        <f t="shared" si="0"/>
        <v>0.06794519732386715</v>
      </c>
    </row>
    <row r="65" spans="1:5" ht="12.75">
      <c r="A65" s="8" t="s">
        <v>51</v>
      </c>
      <c r="B65" s="20">
        <v>2820</v>
      </c>
      <c r="C65" s="20">
        <v>2820</v>
      </c>
      <c r="D65" s="20">
        <v>0.3</v>
      </c>
      <c r="E65" s="31">
        <f t="shared" si="0"/>
        <v>0.010638297872340425</v>
      </c>
    </row>
    <row r="66" spans="1:5" ht="12.75">
      <c r="A66" s="8" t="s">
        <v>52</v>
      </c>
      <c r="B66" s="20">
        <v>128225</v>
      </c>
      <c r="C66" s="20">
        <v>128225</v>
      </c>
      <c r="D66" s="20">
        <v>0</v>
      </c>
      <c r="E66" s="31">
        <f t="shared" si="0"/>
        <v>0</v>
      </c>
    </row>
    <row r="67" spans="1:5" ht="12.75">
      <c r="A67" s="8" t="s">
        <v>53</v>
      </c>
      <c r="B67" s="20"/>
      <c r="C67" s="20"/>
      <c r="D67" s="20"/>
      <c r="E67" s="31"/>
    </row>
    <row r="68" spans="1:5" ht="39">
      <c r="A68" s="8" t="s">
        <v>54</v>
      </c>
      <c r="B68" s="20">
        <v>3328</v>
      </c>
      <c r="C68" s="20">
        <v>3328</v>
      </c>
      <c r="D68" s="20">
        <v>91</v>
      </c>
      <c r="E68" s="31">
        <f t="shared" si="0"/>
        <v>2.734375</v>
      </c>
    </row>
    <row r="69" spans="1:5" ht="12.75">
      <c r="A69" s="8" t="s">
        <v>88</v>
      </c>
      <c r="B69" s="20">
        <v>856</v>
      </c>
      <c r="C69" s="20">
        <v>856</v>
      </c>
      <c r="D69" s="20"/>
      <c r="E69" s="31">
        <f t="shared" si="0"/>
        <v>0</v>
      </c>
    </row>
    <row r="70" spans="1:5" ht="12.75">
      <c r="A70" s="9" t="s">
        <v>55</v>
      </c>
      <c r="B70" s="21">
        <f>B71+B72+B74+B75+B73</f>
        <v>682211</v>
      </c>
      <c r="C70" s="21">
        <f>C71+C72+C74+C75+C73</f>
        <v>682211</v>
      </c>
      <c r="D70" s="21">
        <f>D71+D72+D74+D75+D73</f>
        <v>19017</v>
      </c>
      <c r="E70" s="32">
        <f t="shared" si="0"/>
        <v>2.787553997223733</v>
      </c>
    </row>
    <row r="71" spans="1:5" ht="12.75">
      <c r="A71" s="8" t="s">
        <v>56</v>
      </c>
      <c r="B71" s="27">
        <v>176674</v>
      </c>
      <c r="C71" s="20">
        <v>176674</v>
      </c>
      <c r="D71" s="20">
        <v>4527</v>
      </c>
      <c r="E71" s="31">
        <f t="shared" si="0"/>
        <v>2.562346468637151</v>
      </c>
    </row>
    <row r="72" spans="1:5" ht="12.75">
      <c r="A72" s="8" t="s">
        <v>57</v>
      </c>
      <c r="B72" s="27">
        <v>441358</v>
      </c>
      <c r="C72" s="20">
        <v>441358</v>
      </c>
      <c r="D72" s="20">
        <v>13283</v>
      </c>
      <c r="E72" s="31">
        <f t="shared" si="0"/>
        <v>3.0095749935426572</v>
      </c>
    </row>
    <row r="73" spans="1:5" ht="12.75">
      <c r="A73" s="8" t="s">
        <v>80</v>
      </c>
      <c r="B73" s="27">
        <v>39870</v>
      </c>
      <c r="C73" s="20">
        <v>39870</v>
      </c>
      <c r="D73" s="20">
        <v>711</v>
      </c>
      <c r="E73" s="31">
        <f t="shared" si="0"/>
        <v>1.783295711060948</v>
      </c>
    </row>
    <row r="74" spans="1:5" ht="26.25">
      <c r="A74" s="8" t="s">
        <v>58</v>
      </c>
      <c r="B74" s="20">
        <v>10004</v>
      </c>
      <c r="C74" s="20">
        <v>10004</v>
      </c>
      <c r="D74" s="20">
        <v>124</v>
      </c>
      <c r="E74" s="31">
        <f t="shared" si="0"/>
        <v>1.2395041983206718</v>
      </c>
    </row>
    <row r="75" spans="1:5" ht="26.25">
      <c r="A75" s="8" t="s">
        <v>59</v>
      </c>
      <c r="B75" s="27">
        <v>14305</v>
      </c>
      <c r="C75" s="20">
        <v>14305</v>
      </c>
      <c r="D75" s="20">
        <v>372</v>
      </c>
      <c r="E75" s="31">
        <f t="shared" si="0"/>
        <v>2.6004893393918214</v>
      </c>
    </row>
    <row r="76" spans="1:5" ht="18" customHeight="1">
      <c r="A76" s="9" t="s">
        <v>60</v>
      </c>
      <c r="B76" s="21">
        <f>B77+B78</f>
        <v>171405</v>
      </c>
      <c r="C76" s="21">
        <f>C77+C78</f>
        <v>171405</v>
      </c>
      <c r="D76" s="21">
        <f>D77+D78</f>
        <v>6046</v>
      </c>
      <c r="E76" s="32">
        <f t="shared" si="0"/>
        <v>3.5273183396050287</v>
      </c>
    </row>
    <row r="77" spans="1:5" ht="12.75">
      <c r="A77" s="8" t="s">
        <v>61</v>
      </c>
      <c r="B77" s="20">
        <v>143633</v>
      </c>
      <c r="C77" s="20">
        <v>143633</v>
      </c>
      <c r="D77" s="20">
        <v>5351</v>
      </c>
      <c r="E77" s="31">
        <f t="shared" si="0"/>
        <v>3.7254669887839147</v>
      </c>
    </row>
    <row r="78" spans="1:5" ht="26.25">
      <c r="A78" s="8" t="s">
        <v>62</v>
      </c>
      <c r="B78" s="20">
        <v>27772</v>
      </c>
      <c r="C78" s="20">
        <v>27772</v>
      </c>
      <c r="D78" s="20">
        <v>695</v>
      </c>
      <c r="E78" s="31">
        <f t="shared" si="0"/>
        <v>2.5025205242690483</v>
      </c>
    </row>
    <row r="79" spans="1:5" ht="12.75">
      <c r="A79" s="14" t="s">
        <v>63</v>
      </c>
      <c r="B79" s="21">
        <f>B80+B81+B82+B83</f>
        <v>40599</v>
      </c>
      <c r="C79" s="21">
        <f>C80+C81+C82+C83</f>
        <v>40599</v>
      </c>
      <c r="D79" s="21">
        <f>D80+D81+D82+D83</f>
        <v>18</v>
      </c>
      <c r="E79" s="32">
        <f t="shared" si="0"/>
        <v>0.04433606739082243</v>
      </c>
    </row>
    <row r="80" spans="1:5" ht="12.75">
      <c r="A80" s="8" t="s">
        <v>64</v>
      </c>
      <c r="B80" s="27">
        <v>1800</v>
      </c>
      <c r="C80" s="20">
        <v>1800</v>
      </c>
      <c r="D80" s="20">
        <v>0</v>
      </c>
      <c r="E80" s="31">
        <f t="shared" si="0"/>
        <v>0</v>
      </c>
    </row>
    <row r="81" spans="1:5" ht="26.25">
      <c r="A81" s="8" t="s">
        <v>65</v>
      </c>
      <c r="B81" s="20">
        <v>37789</v>
      </c>
      <c r="C81" s="20">
        <v>37789</v>
      </c>
      <c r="D81" s="20">
        <v>0</v>
      </c>
      <c r="E81" s="31">
        <f aca="true" t="shared" si="1" ref="E81:E89">D81/C81*100</f>
        <v>0</v>
      </c>
    </row>
    <row r="82" spans="1:5" ht="12.75">
      <c r="A82" s="13" t="s">
        <v>66</v>
      </c>
      <c r="B82" s="27">
        <v>1010</v>
      </c>
      <c r="C82" s="20">
        <v>1010</v>
      </c>
      <c r="D82" s="20">
        <v>18</v>
      </c>
      <c r="E82" s="31">
        <f t="shared" si="1"/>
        <v>1.782178217821782</v>
      </c>
    </row>
    <row r="83" spans="1:5" ht="26.25">
      <c r="A83" s="8" t="s">
        <v>67</v>
      </c>
      <c r="B83" s="20"/>
      <c r="C83" s="20"/>
      <c r="D83" s="20">
        <v>0</v>
      </c>
      <c r="E83" s="31">
        <v>0</v>
      </c>
    </row>
    <row r="84" spans="1:5" ht="12.75">
      <c r="A84" s="9" t="s">
        <v>68</v>
      </c>
      <c r="B84" s="21">
        <f>B86+B85</f>
        <v>17927</v>
      </c>
      <c r="C84" s="21">
        <f>C86+C85</f>
        <v>17927</v>
      </c>
      <c r="D84" s="21">
        <f>D85+D86</f>
        <v>288</v>
      </c>
      <c r="E84" s="31">
        <f t="shared" si="1"/>
        <v>1.6065153120990685</v>
      </c>
    </row>
    <row r="85" spans="1:5" ht="15">
      <c r="A85" s="34" t="s">
        <v>89</v>
      </c>
      <c r="B85" s="21">
        <v>17067</v>
      </c>
      <c r="C85" s="21">
        <v>17067</v>
      </c>
      <c r="D85" s="21">
        <v>265</v>
      </c>
      <c r="E85" s="31">
        <f t="shared" si="1"/>
        <v>1.552704048749048</v>
      </c>
    </row>
    <row r="86" spans="1:5" ht="12.75">
      <c r="A86" s="8" t="s">
        <v>69</v>
      </c>
      <c r="B86" s="20">
        <v>860</v>
      </c>
      <c r="C86" s="20">
        <v>860</v>
      </c>
      <c r="D86" s="20">
        <v>23</v>
      </c>
      <c r="E86" s="31">
        <f t="shared" si="1"/>
        <v>2.6744186046511627</v>
      </c>
    </row>
    <row r="87" spans="1:5" ht="39">
      <c r="A87" s="9" t="s">
        <v>70</v>
      </c>
      <c r="B87" s="21">
        <v>250</v>
      </c>
      <c r="C87" s="21">
        <v>250</v>
      </c>
      <c r="D87" s="21">
        <v>0</v>
      </c>
      <c r="E87" s="32"/>
    </row>
    <row r="88" spans="1:5" ht="68.25" customHeight="1">
      <c r="A88" s="9" t="s">
        <v>71</v>
      </c>
      <c r="B88" s="21">
        <v>89941</v>
      </c>
      <c r="C88" s="21">
        <v>89941</v>
      </c>
      <c r="D88" s="21">
        <v>5156</v>
      </c>
      <c r="E88" s="31">
        <f t="shared" si="1"/>
        <v>5.732646957449884</v>
      </c>
    </row>
    <row r="89" spans="1:5" ht="12.75">
      <c r="A89" s="12" t="s">
        <v>72</v>
      </c>
      <c r="B89" s="19">
        <f>B44+B53+B57+B64+B70+B76+B79+B84+B87+B88+B55+B69</f>
        <v>1263200</v>
      </c>
      <c r="C89" s="19">
        <f>C44+C53+C57+C64+C70+C76+C79+C84+C87+C88+C55+C69</f>
        <v>1263200</v>
      </c>
      <c r="D89" s="19">
        <f>D44+D53+D57+D64+D70+D76+D79+D84+D87+D88+D55+D69</f>
        <v>33521.3</v>
      </c>
      <c r="E89" s="30">
        <f t="shared" si="1"/>
        <v>2.6536811272957572</v>
      </c>
    </row>
    <row r="90" spans="1:5" ht="12.75">
      <c r="A90" s="8"/>
      <c r="B90" s="20">
        <f>B42-B89</f>
        <v>-2802.1999999999534</v>
      </c>
      <c r="C90" s="20">
        <f>C42-C89</f>
        <v>-2802</v>
      </c>
      <c r="D90" s="20">
        <f>D42-D89</f>
        <v>12109.099999999999</v>
      </c>
      <c r="E90" s="20"/>
    </row>
    <row r="91" spans="1:5" ht="26.25">
      <c r="A91" s="8" t="s">
        <v>73</v>
      </c>
      <c r="B91" s="20">
        <f>B43-B90</f>
        <v>2802.1999999999534</v>
      </c>
      <c r="C91" s="20">
        <f>C43-C90</f>
        <v>2802</v>
      </c>
      <c r="D91" s="20">
        <f>D43-D90</f>
        <v>-12109.099999999999</v>
      </c>
      <c r="E91" s="20"/>
    </row>
    <row r="92" spans="1:5" ht="12.75">
      <c r="A92" s="8" t="s">
        <v>74</v>
      </c>
      <c r="B92" s="20">
        <v>20000</v>
      </c>
      <c r="C92" s="20">
        <v>20000</v>
      </c>
      <c r="D92" s="20"/>
      <c r="E92" s="20"/>
    </row>
    <row r="93" spans="1:5" ht="12.75">
      <c r="A93" s="8" t="s">
        <v>75</v>
      </c>
      <c r="B93" s="20">
        <v>-20000</v>
      </c>
      <c r="C93" s="20">
        <v>-20000</v>
      </c>
      <c r="D93" s="20"/>
      <c r="E93" s="20"/>
    </row>
    <row r="94" spans="1:5" ht="12.75">
      <c r="A94" s="8" t="s">
        <v>96</v>
      </c>
      <c r="B94" s="20">
        <f>B91</f>
        <v>2802.1999999999534</v>
      </c>
      <c r="C94" s="20">
        <f>C91</f>
        <v>2802</v>
      </c>
      <c r="D94" s="20"/>
      <c r="E94" s="20"/>
    </row>
    <row r="95" spans="1:5" ht="26.25">
      <c r="A95" s="8" t="s">
        <v>76</v>
      </c>
      <c r="B95" s="20"/>
      <c r="C95" s="20"/>
      <c r="D95" s="20"/>
      <c r="E95" s="20"/>
    </row>
    <row r="96" ht="12.75">
      <c r="A96" t="s">
        <v>77</v>
      </c>
    </row>
    <row r="132" ht="12.75">
      <c r="A132" t="s">
        <v>77</v>
      </c>
    </row>
  </sheetData>
  <sheetProtection/>
  <mergeCells count="3">
    <mergeCell ref="A2:E2"/>
    <mergeCell ref="A3:E3"/>
    <mergeCell ref="A4:E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Admin</cp:lastModifiedBy>
  <cp:lastPrinted>2019-12-20T08:20:53Z</cp:lastPrinted>
  <dcterms:created xsi:type="dcterms:W3CDTF">2016-04-15T01:51:55Z</dcterms:created>
  <dcterms:modified xsi:type="dcterms:W3CDTF">2022-02-15T04:44:58Z</dcterms:modified>
  <cp:category/>
  <cp:version/>
  <cp:contentType/>
  <cp:contentStatus/>
</cp:coreProperties>
</file>