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20220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<sst xmlns="http://schemas.openxmlformats.org/spreadsheetml/2006/main" count="94" uniqueCount="93">
  <si>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</si>
  <si>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</si>
  <si>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</si>
  <si>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</si>
  <si>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</si>
  <si>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</si>
  <si>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</si>
  <si>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</si>
  <si>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</si>
  <si>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</si>
  <si>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</si>
  <si>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</si>
  <si>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</si>
  <si>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</si>
  <si>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</si>
  <si>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</si>
  <si>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</si>
  <si>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</si>
  <si>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</si>
  <si>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</si>
  <si>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</si>
  <si>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</si>
  <si>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</si>
  <si>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</si>
  <si>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</si>
  <si>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</si>
  <si>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</si>
  <si>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</si>
  <si>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</si>
  <si>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</si>
  <si>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</si>
  <si>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</si>
  <si>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</si>
  <si>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</si>
  <si>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</si>
  <si>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</si>
  <si>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</si>
  <si>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</si>
  <si>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</si>
  <si>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</si>
  <si>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</si>
  <si>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</si>
  <si>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</si>
  <si>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</si>
  <si>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</si>
  <si>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</si>
  <si>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</si>
  <si>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</si>
  <si>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</si>
  <si>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</si>
  <si>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</si>
  <si>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</si>
  <si>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</si>
  <si>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</si>
  <si>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</si>
  <si>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</si>
  <si>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</si>
  <si>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</si>
  <si>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</si>
  <si>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</si>
  <si>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</si>
  <si>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</si>
  <si>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</si>
  <si>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</si>
  <si>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</si>
  <si>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</si>
  <si>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</si>
  <si>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</si>
  <si>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</si>
  <si>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</si>
  <si>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</si>
  <si>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</si>
  <si>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</si>
  <si>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</si>
  <si>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</si>
  <si>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</si>
  <si>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</si>
  <si>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</si>
  <si>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</si>
  <si>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</si>
  <si>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</si>
  <si>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</si>
  <si>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</si>
  <si>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</si>
  <si>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</si>
  <si>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Доходы, поступающие в порядке возмещения расходов, понесенных в связи с эксплуатацией имущества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</si>
  <si>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</si>
  <si>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</si>
  <si>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</si>
  <si>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Остатки на 01.01.2019 г.</t>
  </si>
  <si>
    <t>план на 2019 год</t>
  </si>
  <si>
    <t>уточненный план              на 2019 год</t>
  </si>
  <si>
    <t>на 01 марта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</si>
</sst>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2" fontId="0" fillId="18" borderId="10" xfId="0" applyNumberFormat="1" applyFill="1" applyBorder="1" applyAlignment="1">
      <alignment horizontal="center"/>
    </xf>
    <xf numFmtId="0" fontId="2" fillId="18" borderId="10" xfId="0" applyFont="1" applyFill="1" applyBorder="1" applyAlignment="1">
      <alignment wrapText="1"/>
    </xf>
    <xf numFmtId="2" fontId="2" fillId="18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zoomScalePageLayoutView="0" workbookViewId="0" topLeftCell="A1">
      <selection activeCell="D73" sqref="D73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.75">
      <c r="A2" s="27" t="s">
        <v>0</v>
      </c>
      <c r="B2" s="27"/>
      <c r="C2" s="27"/>
      <c r="D2" s="27"/>
      <c r="E2" s="27"/>
    </row>
    <row r="3" spans="1:5" ht="15.75">
      <c r="A3" s="27" t="s">
        <v>1</v>
      </c>
      <c r="B3" s="27"/>
      <c r="C3" s="27"/>
      <c r="D3" s="27"/>
      <c r="E3" s="27"/>
    </row>
    <row r="4" spans="1:5" ht="15.75">
      <c r="A4" s="27" t="s">
        <v>92</v>
      </c>
      <c r="B4" s="28"/>
      <c r="C4" s="28"/>
      <c r="D4" s="28"/>
      <c r="E4" s="28"/>
    </row>
    <row r="5" spans="1:5" ht="15">
      <c r="A5" s="1"/>
      <c r="B5" s="2"/>
      <c r="C5" s="2"/>
      <c r="D5" s="1"/>
      <c r="E5" s="1"/>
    </row>
    <row r="6" ht="12.75">
      <c r="E6" t="s">
        <v>2</v>
      </c>
    </row>
    <row r="7" spans="1:5" ht="51">
      <c r="A7" s="3"/>
      <c r="B7" s="4" t="s">
        <v>90</v>
      </c>
      <c r="C7" s="4" t="s">
        <v>91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8">
        <f>B10+B11+B12+B16+B18+B19+B25+B26+B28+B29+B30+B27</f>
        <v>105469.19999999998</v>
      </c>
      <c r="C9" s="8">
        <f>C10+C11+C12+C16+C18+C19+C25+C26+C28+C29+C30+C27</f>
        <v>105469.19999999998</v>
      </c>
      <c r="D9" s="8">
        <f>D10+D11+D12+D16+D18+D19+D25+D26+D28+D29+D30+D27</f>
        <v>14830.99</v>
      </c>
      <c r="E9" s="9">
        <f>D9/C9*100</f>
        <v>14.061915706196693</v>
      </c>
    </row>
    <row r="10" spans="1:5" ht="12.75">
      <c r="A10" s="10" t="s">
        <v>7</v>
      </c>
      <c r="B10" s="11">
        <v>3315</v>
      </c>
      <c r="C10" s="11">
        <v>3315</v>
      </c>
      <c r="D10" s="12">
        <v>992.38</v>
      </c>
      <c r="E10" s="9">
        <f aca="true" t="shared" si="0" ref="E10:E75">D10/C10*100</f>
        <v>29.93604826546003</v>
      </c>
    </row>
    <row r="11" spans="1:5" ht="25.5">
      <c r="A11" s="10" t="s">
        <v>8</v>
      </c>
      <c r="B11" s="9">
        <v>76827.4</v>
      </c>
      <c r="C11" s="9">
        <v>76827.4</v>
      </c>
      <c r="D11" s="9">
        <v>9011.21</v>
      </c>
      <c r="E11" s="9">
        <f t="shared" si="0"/>
        <v>11.729161731361467</v>
      </c>
    </row>
    <row r="12" spans="1:5" ht="12.75">
      <c r="A12" s="13" t="s">
        <v>9</v>
      </c>
      <c r="B12" s="14">
        <f>B13+B14+B15</f>
        <v>2881</v>
      </c>
      <c r="C12" s="14">
        <f>C13+C14+C15</f>
        <v>2881</v>
      </c>
      <c r="D12" s="14">
        <f>D13+D14+D15</f>
        <v>346.14000000000004</v>
      </c>
      <c r="E12" s="9">
        <f t="shared" si="0"/>
        <v>12.014578271433532</v>
      </c>
    </row>
    <row r="13" spans="1:5" ht="38.25">
      <c r="A13" s="10" t="s">
        <v>10</v>
      </c>
      <c r="B13" s="9">
        <v>1852</v>
      </c>
      <c r="C13" s="9">
        <v>1852</v>
      </c>
      <c r="D13" s="9">
        <v>343.47</v>
      </c>
      <c r="E13" s="9">
        <f t="shared" si="0"/>
        <v>18.545896328293736</v>
      </c>
    </row>
    <row r="14" spans="1:5" ht="25.5">
      <c r="A14" s="10" t="s">
        <v>11</v>
      </c>
      <c r="B14" s="9">
        <v>1029</v>
      </c>
      <c r="C14" s="9">
        <v>1029</v>
      </c>
      <c r="D14" s="9"/>
      <c r="E14" s="9">
        <f t="shared" si="0"/>
        <v>0</v>
      </c>
    </row>
    <row r="15" spans="1:5" ht="76.5">
      <c r="A15" s="10" t="s">
        <v>12</v>
      </c>
      <c r="B15" s="9"/>
      <c r="C15" s="9"/>
      <c r="D15" s="9">
        <v>2.67</v>
      </c>
      <c r="E15" s="9" t="e">
        <f t="shared" si="0"/>
        <v>#DIV/0!</v>
      </c>
    </row>
    <row r="16" spans="1:5" ht="12.75">
      <c r="A16" s="13" t="s">
        <v>13</v>
      </c>
      <c r="B16" s="14">
        <f>B17</f>
        <v>0</v>
      </c>
      <c r="C16" s="14">
        <f>C17</f>
        <v>0</v>
      </c>
      <c r="D16" s="14">
        <f>D17</f>
        <v>0.7</v>
      </c>
      <c r="E16" s="9"/>
    </row>
    <row r="17" spans="1:5" ht="51">
      <c r="A17" s="10" t="s">
        <v>14</v>
      </c>
      <c r="B17" s="9">
        <v>0</v>
      </c>
      <c r="C17" s="9">
        <v>0</v>
      </c>
      <c r="D17" s="9">
        <v>0.7</v>
      </c>
      <c r="E17" s="9"/>
    </row>
    <row r="18" spans="1:5" ht="25.5">
      <c r="A18" s="10" t="s">
        <v>15</v>
      </c>
      <c r="B18" s="9"/>
      <c r="C18" s="9"/>
      <c r="D18" s="9">
        <v>0</v>
      </c>
      <c r="E18" s="9"/>
    </row>
    <row r="19" spans="1:5" ht="51" customHeight="1">
      <c r="A19" s="13" t="s">
        <v>16</v>
      </c>
      <c r="B19" s="14">
        <f>B21+B22+B20+B24+B23</f>
        <v>12713.7</v>
      </c>
      <c r="C19" s="14">
        <f>C21+C22+C20+C24+C23</f>
        <v>12713.7</v>
      </c>
      <c r="D19" s="14">
        <f>D21+D22+D20+D24+D23</f>
        <v>2181.34</v>
      </c>
      <c r="E19" s="9">
        <f t="shared" si="0"/>
        <v>17.157397138519865</v>
      </c>
    </row>
    <row r="20" spans="1:5" ht="43.5" customHeight="1">
      <c r="A20" s="15" t="s">
        <v>17</v>
      </c>
      <c r="B20" s="14"/>
      <c r="C20" s="14"/>
      <c r="D20" s="14"/>
      <c r="E20" s="9"/>
    </row>
    <row r="21" spans="1:5" ht="127.5">
      <c r="A21" s="16" t="s">
        <v>18</v>
      </c>
      <c r="B21" s="9">
        <v>11750</v>
      </c>
      <c r="C21" s="9">
        <v>11750</v>
      </c>
      <c r="D21" s="9">
        <v>2121.82</v>
      </c>
      <c r="E21" s="9">
        <f t="shared" si="0"/>
        <v>18.05804255319149</v>
      </c>
    </row>
    <row r="22" spans="1:5" ht="153">
      <c r="A22" s="16" t="s">
        <v>19</v>
      </c>
      <c r="B22" s="9">
        <v>780</v>
      </c>
      <c r="C22" s="9">
        <v>780</v>
      </c>
      <c r="D22" s="17">
        <v>48.22</v>
      </c>
      <c r="E22" s="9">
        <f t="shared" si="0"/>
        <v>6.182051282051281</v>
      </c>
    </row>
    <row r="23" spans="1:5" ht="89.25">
      <c r="A23" s="16" t="s">
        <v>88</v>
      </c>
      <c r="B23" s="9">
        <v>100.1</v>
      </c>
      <c r="C23" s="9">
        <v>100.1</v>
      </c>
      <c r="D23" s="17"/>
      <c r="E23" s="9">
        <f t="shared" si="0"/>
        <v>0</v>
      </c>
    </row>
    <row r="24" spans="1:5" ht="51">
      <c r="A24" s="16" t="s">
        <v>20</v>
      </c>
      <c r="B24" s="9">
        <v>83.6</v>
      </c>
      <c r="C24" s="9">
        <v>83.6</v>
      </c>
      <c r="D24" s="17">
        <v>11.3</v>
      </c>
      <c r="E24" s="9">
        <f t="shared" si="0"/>
        <v>13.516746411483254</v>
      </c>
    </row>
    <row r="25" spans="1:5" ht="25.5">
      <c r="A25" s="10" t="s">
        <v>21</v>
      </c>
      <c r="B25" s="9">
        <v>3088.2</v>
      </c>
      <c r="C25" s="9">
        <v>3088.2</v>
      </c>
      <c r="D25" s="9">
        <v>426.69</v>
      </c>
      <c r="E25" s="9">
        <f t="shared" si="0"/>
        <v>13.816786477559745</v>
      </c>
    </row>
    <row r="26" spans="1:5" ht="38.25">
      <c r="A26" s="10" t="s">
        <v>22</v>
      </c>
      <c r="B26" s="9">
        <v>3075</v>
      </c>
      <c r="C26" s="9">
        <v>3075</v>
      </c>
      <c r="D26" s="9">
        <v>476.19</v>
      </c>
      <c r="E26" s="9">
        <f t="shared" si="0"/>
        <v>15.485853658536586</v>
      </c>
    </row>
    <row r="27" spans="1:5" ht="51">
      <c r="A27" s="10" t="s">
        <v>85</v>
      </c>
      <c r="B27" s="9">
        <v>127.4</v>
      </c>
      <c r="C27" s="9">
        <v>127.4</v>
      </c>
      <c r="D27" s="9">
        <v>379.49</v>
      </c>
      <c r="E27" s="9">
        <f t="shared" si="0"/>
        <v>297.87284144427</v>
      </c>
    </row>
    <row r="28" spans="1:5" ht="38.25">
      <c r="A28" s="10" t="s">
        <v>23</v>
      </c>
      <c r="B28" s="9">
        <v>455.5</v>
      </c>
      <c r="C28" s="9">
        <v>455.5</v>
      </c>
      <c r="D28" s="9">
        <v>63.15</v>
      </c>
      <c r="E28" s="9">
        <f t="shared" si="0"/>
        <v>13.863885839736554</v>
      </c>
    </row>
    <row r="29" spans="1:5" ht="25.5">
      <c r="A29" s="10" t="s">
        <v>24</v>
      </c>
      <c r="B29" s="9">
        <v>2986</v>
      </c>
      <c r="C29" s="9">
        <v>2986</v>
      </c>
      <c r="D29" s="9">
        <v>958.66</v>
      </c>
      <c r="E29" s="9">
        <f t="shared" si="0"/>
        <v>32.105157401205624</v>
      </c>
    </row>
    <row r="30" spans="1:5" ht="12.75">
      <c r="A30" s="10" t="s">
        <v>25</v>
      </c>
      <c r="B30" s="9"/>
      <c r="C30" s="9"/>
      <c r="D30" s="9">
        <v>-4.96</v>
      </c>
      <c r="E30" s="9" t="e">
        <f t="shared" si="0"/>
        <v>#DIV/0!</v>
      </c>
    </row>
    <row r="31" spans="1:5" ht="25.5">
      <c r="A31" s="18" t="s">
        <v>26</v>
      </c>
      <c r="B31" s="19">
        <f>B32</f>
        <v>759404.8</v>
      </c>
      <c r="C31" s="19">
        <f>C32+C38+C39+C37</f>
        <v>808138.9</v>
      </c>
      <c r="D31" s="19">
        <f>D32+D38+D39+D37</f>
        <v>121149.34</v>
      </c>
      <c r="E31" s="9">
        <f t="shared" si="0"/>
        <v>14.991153129740445</v>
      </c>
    </row>
    <row r="32" spans="1:5" ht="51">
      <c r="A32" s="13" t="s">
        <v>27</v>
      </c>
      <c r="B32" s="14">
        <f>B33+B34+B35+B36</f>
        <v>759404.8</v>
      </c>
      <c r="C32" s="14">
        <f>C33+C34+C35+C36</f>
        <v>808023.3</v>
      </c>
      <c r="D32" s="14">
        <f>D33+D34+D35+D36</f>
        <v>120361.9</v>
      </c>
      <c r="E32" s="9">
        <f t="shared" si="0"/>
        <v>14.895845206443923</v>
      </c>
    </row>
    <row r="33" spans="1:5" ht="25.5">
      <c r="A33" s="10" t="s">
        <v>28</v>
      </c>
      <c r="B33" s="9">
        <v>263319.2</v>
      </c>
      <c r="C33" s="9">
        <v>263319.2</v>
      </c>
      <c r="D33" s="9">
        <v>55794.9</v>
      </c>
      <c r="E33" s="9">
        <f t="shared" si="0"/>
        <v>21.18907394523453</v>
      </c>
    </row>
    <row r="34" spans="1:5" ht="12.75">
      <c r="A34" s="10" t="s">
        <v>29</v>
      </c>
      <c r="B34" s="9">
        <v>75649.3</v>
      </c>
      <c r="C34" s="9">
        <v>120871</v>
      </c>
      <c r="D34" s="9">
        <v>13506</v>
      </c>
      <c r="E34" s="9">
        <f t="shared" si="0"/>
        <v>11.173896137204126</v>
      </c>
    </row>
    <row r="35" spans="1:5" ht="12.75">
      <c r="A35" s="10" t="s">
        <v>30</v>
      </c>
      <c r="B35" s="9">
        <v>415316.3</v>
      </c>
      <c r="C35" s="9">
        <v>418713.1</v>
      </c>
      <c r="D35" s="9">
        <v>50246.6</v>
      </c>
      <c r="E35" s="9">
        <f t="shared" si="0"/>
        <v>12.000245514171876</v>
      </c>
    </row>
    <row r="36" spans="1:5" ht="25.5">
      <c r="A36" s="10" t="s">
        <v>31</v>
      </c>
      <c r="B36" s="9">
        <v>5120</v>
      </c>
      <c r="C36" s="9">
        <v>5120</v>
      </c>
      <c r="D36" s="9">
        <v>814.4</v>
      </c>
      <c r="E36" s="9">
        <f t="shared" si="0"/>
        <v>15.90625</v>
      </c>
    </row>
    <row r="37" spans="1:5" ht="25.5">
      <c r="A37" s="10" t="s">
        <v>32</v>
      </c>
      <c r="B37" s="9"/>
      <c r="C37" s="9">
        <v>115.6</v>
      </c>
      <c r="D37" s="9">
        <v>150</v>
      </c>
      <c r="E37" s="9">
        <f t="shared" si="0"/>
        <v>129.75778546712803</v>
      </c>
    </row>
    <row r="38" spans="1:5" ht="66" customHeight="1">
      <c r="A38" s="10" t="s">
        <v>33</v>
      </c>
      <c r="B38" s="19"/>
      <c r="C38" s="19"/>
      <c r="D38" s="9">
        <v>1490.09</v>
      </c>
      <c r="E38" s="9"/>
    </row>
    <row r="39" spans="1:5" ht="25.5">
      <c r="A39" s="10" t="s">
        <v>34</v>
      </c>
      <c r="B39" s="8"/>
      <c r="C39" s="9"/>
      <c r="D39" s="9">
        <v>-852.65</v>
      </c>
      <c r="E39" s="9"/>
    </row>
    <row r="40" spans="1:5" ht="12.75">
      <c r="A40" s="18" t="s">
        <v>35</v>
      </c>
      <c r="B40" s="19">
        <f>B31+B9</f>
        <v>864874</v>
      </c>
      <c r="C40" s="19">
        <f>C31+C9</f>
        <v>913608.1</v>
      </c>
      <c r="D40" s="19">
        <f>D31+D9</f>
        <v>135980.33</v>
      </c>
      <c r="E40" s="9">
        <f t="shared" si="0"/>
        <v>14.883879641610006</v>
      </c>
    </row>
    <row r="41" spans="1:5" ht="18" customHeight="1">
      <c r="A41" s="24" t="s">
        <v>36</v>
      </c>
      <c r="B41" s="23"/>
      <c r="C41" s="25"/>
      <c r="D41" s="25"/>
      <c r="E41" s="23"/>
    </row>
    <row r="42" spans="1:5" ht="25.5">
      <c r="A42" s="13" t="s">
        <v>37</v>
      </c>
      <c r="B42" s="14">
        <f>B43+B44+B45+B47+B48+B49+B46</f>
        <v>61838.200000000004</v>
      </c>
      <c r="C42" s="14">
        <f>C43+C44+C45+C47+C48+C49+C46</f>
        <v>57396.8</v>
      </c>
      <c r="D42" s="14">
        <f>D43+D44+D45+D47+D48+D49+D46</f>
        <v>5762.65</v>
      </c>
      <c r="E42" s="9">
        <f t="shared" si="0"/>
        <v>10.040019652663561</v>
      </c>
    </row>
    <row r="43" spans="1:5" ht="51">
      <c r="A43" s="10" t="s">
        <v>38</v>
      </c>
      <c r="B43" s="9">
        <v>1226.6</v>
      </c>
      <c r="C43" s="9">
        <v>1226.6</v>
      </c>
      <c r="D43" s="9">
        <v>188.22</v>
      </c>
      <c r="E43" s="9">
        <f t="shared" si="0"/>
        <v>15.344855698679277</v>
      </c>
    </row>
    <row r="44" spans="1:5" ht="76.5">
      <c r="A44" s="20" t="s">
        <v>39</v>
      </c>
      <c r="B44" s="9">
        <v>2291.4</v>
      </c>
      <c r="C44" s="9">
        <v>2291.4</v>
      </c>
      <c r="D44" s="9">
        <v>294.08</v>
      </c>
      <c r="E44" s="9">
        <f t="shared" si="0"/>
        <v>12.834075237845857</v>
      </c>
    </row>
    <row r="45" spans="1:5" ht="102">
      <c r="A45" s="10" t="s">
        <v>40</v>
      </c>
      <c r="B45" s="9">
        <v>36685.8</v>
      </c>
      <c r="C45" s="9">
        <v>37184.49</v>
      </c>
      <c r="D45" s="9">
        <v>3533.86</v>
      </c>
      <c r="E45" s="9">
        <f t="shared" si="0"/>
        <v>9.503586038157309</v>
      </c>
    </row>
    <row r="46" spans="1:5" ht="12.75">
      <c r="A46" s="10" t="s">
        <v>87</v>
      </c>
      <c r="B46" s="9">
        <v>1.8</v>
      </c>
      <c r="C46" s="9">
        <v>10.4</v>
      </c>
      <c r="D46" s="9"/>
      <c r="E46" s="9">
        <f t="shared" si="0"/>
        <v>0</v>
      </c>
    </row>
    <row r="47" spans="1:5" ht="63.75">
      <c r="A47" s="10" t="s">
        <v>41</v>
      </c>
      <c r="B47" s="9">
        <v>8813.7</v>
      </c>
      <c r="C47" s="9">
        <v>8813.7</v>
      </c>
      <c r="D47" s="9">
        <v>1216.46</v>
      </c>
      <c r="E47" s="9">
        <f t="shared" si="0"/>
        <v>13.801922007783338</v>
      </c>
    </row>
    <row r="48" spans="1:5" ht="12.75">
      <c r="A48" s="10" t="s">
        <v>42</v>
      </c>
      <c r="B48" s="9">
        <v>140</v>
      </c>
      <c r="C48" s="9">
        <v>140</v>
      </c>
      <c r="D48" s="9"/>
      <c r="E48" s="9">
        <f t="shared" si="0"/>
        <v>0</v>
      </c>
    </row>
    <row r="49" spans="1:5" ht="25.5">
      <c r="A49" s="10" t="s">
        <v>43</v>
      </c>
      <c r="B49" s="9">
        <v>12678.9</v>
      </c>
      <c r="C49" s="9">
        <v>7730.21</v>
      </c>
      <c r="D49" s="9">
        <v>530.03</v>
      </c>
      <c r="E49" s="9">
        <f t="shared" si="0"/>
        <v>6.856605447976187</v>
      </c>
    </row>
    <row r="50" spans="1:5" ht="12.75">
      <c r="A50" s="13" t="s">
        <v>44</v>
      </c>
      <c r="B50" s="14">
        <f>B51</f>
        <v>2067.4</v>
      </c>
      <c r="C50" s="14">
        <f>C51</f>
        <v>2305.8</v>
      </c>
      <c r="D50" s="14">
        <f>D51</f>
        <v>384.3</v>
      </c>
      <c r="E50" s="9">
        <f t="shared" si="0"/>
        <v>16.666666666666664</v>
      </c>
    </row>
    <row r="51" spans="1:5" ht="25.5">
      <c r="A51" s="10" t="s">
        <v>45</v>
      </c>
      <c r="B51" s="14">
        <v>2067.4</v>
      </c>
      <c r="C51" s="14">
        <v>2305.8</v>
      </c>
      <c r="D51" s="14">
        <v>384.3</v>
      </c>
      <c r="E51" s="9">
        <f t="shared" si="0"/>
        <v>16.666666666666664</v>
      </c>
    </row>
    <row r="52" spans="1:5" s="20" customFormat="1" ht="38.25">
      <c r="A52" s="13" t="s">
        <v>83</v>
      </c>
      <c r="B52" s="22">
        <f>B53</f>
        <v>0</v>
      </c>
      <c r="C52" s="22">
        <f>C53</f>
        <v>786.73</v>
      </c>
      <c r="D52" s="22">
        <f>D53</f>
        <v>0</v>
      </c>
      <c r="E52" s="9">
        <f t="shared" si="0"/>
        <v>0</v>
      </c>
    </row>
    <row r="53" spans="1:5" ht="25.5">
      <c r="A53" s="10" t="s">
        <v>84</v>
      </c>
      <c r="B53" s="14"/>
      <c r="C53" s="14">
        <v>786.73</v>
      </c>
      <c r="D53" s="14"/>
      <c r="E53" s="9">
        <f t="shared" si="0"/>
        <v>0</v>
      </c>
    </row>
    <row r="54" spans="1:5" ht="12.75">
      <c r="A54" s="13" t="s">
        <v>46</v>
      </c>
      <c r="B54" s="14">
        <f>B55+B56+B57+B58+B59</f>
        <v>17047.4</v>
      </c>
      <c r="C54" s="14">
        <f>C55+C56+C57+C58+C59</f>
        <v>20411.4</v>
      </c>
      <c r="D54" s="14">
        <f>D55+D56+D57+D58+D59</f>
        <v>1322.24</v>
      </c>
      <c r="E54" s="9">
        <f t="shared" si="0"/>
        <v>6.4779485973524595</v>
      </c>
    </row>
    <row r="55" spans="1:5" ht="25.5">
      <c r="A55" s="10" t="s">
        <v>47</v>
      </c>
      <c r="B55" s="9">
        <v>4407.2</v>
      </c>
      <c r="C55" s="9">
        <v>4407.2</v>
      </c>
      <c r="D55" s="9">
        <v>410.76</v>
      </c>
      <c r="E55" s="9">
        <f t="shared" si="0"/>
        <v>9.32020330368488</v>
      </c>
    </row>
    <row r="56" spans="1:5" ht="12.75">
      <c r="A56" s="10" t="s">
        <v>48</v>
      </c>
      <c r="B56" s="9">
        <v>51</v>
      </c>
      <c r="C56" s="9">
        <v>51</v>
      </c>
      <c r="D56" s="9"/>
      <c r="E56" s="9">
        <f t="shared" si="0"/>
        <v>0</v>
      </c>
    </row>
    <row r="57" spans="1:5" ht="12.75">
      <c r="A57" s="10" t="s">
        <v>49</v>
      </c>
      <c r="B57" s="9">
        <v>11847.2</v>
      </c>
      <c r="C57" s="9">
        <v>11847.2</v>
      </c>
      <c r="D57" s="9">
        <v>911.48</v>
      </c>
      <c r="E57" s="9">
        <f t="shared" si="0"/>
        <v>7.693632250658383</v>
      </c>
    </row>
    <row r="58" spans="1:5" ht="25.5">
      <c r="A58" s="10" t="s">
        <v>50</v>
      </c>
      <c r="B58" s="9"/>
      <c r="C58" s="9">
        <v>3364</v>
      </c>
      <c r="D58" s="9"/>
      <c r="E58" s="9">
        <f t="shared" si="0"/>
        <v>0</v>
      </c>
    </row>
    <row r="59" spans="1:5" ht="25.5">
      <c r="A59" s="10" t="s">
        <v>51</v>
      </c>
      <c r="B59" s="9">
        <v>742</v>
      </c>
      <c r="C59" s="9">
        <v>742</v>
      </c>
      <c r="D59" s="9"/>
      <c r="E59" s="9">
        <f t="shared" si="0"/>
        <v>0</v>
      </c>
    </row>
    <row r="60" spans="1:5" ht="25.5">
      <c r="A60" s="13" t="s">
        <v>52</v>
      </c>
      <c r="B60" s="14">
        <f>B61+B62+B63+B64</f>
        <v>20512.3</v>
      </c>
      <c r="C60" s="14">
        <f>C61+C62+C63+C64</f>
        <v>20512.3</v>
      </c>
      <c r="D60" s="14">
        <f>D61+D62+D63+D64</f>
        <v>343.19</v>
      </c>
      <c r="E60" s="9">
        <f t="shared" si="0"/>
        <v>1.673093704752758</v>
      </c>
    </row>
    <row r="61" spans="1:5" ht="12.75">
      <c r="A61" s="10" t="s">
        <v>53</v>
      </c>
      <c r="B61" s="9">
        <v>2780</v>
      </c>
      <c r="C61" s="9">
        <v>2780</v>
      </c>
      <c r="D61" s="9">
        <v>49.3</v>
      </c>
      <c r="E61" s="9">
        <f t="shared" si="0"/>
        <v>1.7733812949640289</v>
      </c>
    </row>
    <row r="62" spans="1:5" ht="12.75">
      <c r="A62" s="10" t="s">
        <v>54</v>
      </c>
      <c r="B62" s="9">
        <v>14040.6</v>
      </c>
      <c r="C62" s="9">
        <v>14040.6</v>
      </c>
      <c r="D62" s="9"/>
      <c r="E62" s="9">
        <f t="shared" si="0"/>
        <v>0</v>
      </c>
    </row>
    <row r="63" spans="1:5" ht="12.75">
      <c r="A63" s="10" t="s">
        <v>55</v>
      </c>
      <c r="B63" s="9">
        <v>85.2</v>
      </c>
      <c r="C63" s="9">
        <v>85.2</v>
      </c>
      <c r="D63" s="9"/>
      <c r="E63" s="9">
        <f t="shared" si="0"/>
        <v>0</v>
      </c>
    </row>
    <row r="64" spans="1:5" ht="38.25">
      <c r="A64" s="10" t="s">
        <v>56</v>
      </c>
      <c r="B64" s="9">
        <v>3606.5</v>
      </c>
      <c r="C64" s="9">
        <v>3606.5</v>
      </c>
      <c r="D64" s="9">
        <v>293.89</v>
      </c>
      <c r="E64" s="9">
        <f t="shared" si="0"/>
        <v>8.148897823374462</v>
      </c>
    </row>
    <row r="65" spans="1:5" ht="12.75">
      <c r="A65" s="13" t="s">
        <v>57</v>
      </c>
      <c r="B65" s="14">
        <f>B66+B67+B69+B70+B68</f>
        <v>540508.5</v>
      </c>
      <c r="C65" s="14">
        <f>C66+C67+C69+C70+C68</f>
        <v>562320.89</v>
      </c>
      <c r="D65" s="14">
        <f>D66+D67+D69+D70+D68</f>
        <v>79495.95000000001</v>
      </c>
      <c r="E65" s="9">
        <f t="shared" si="0"/>
        <v>14.137114842025522</v>
      </c>
    </row>
    <row r="66" spans="1:5" ht="12.75">
      <c r="A66" s="10" t="s">
        <v>58</v>
      </c>
      <c r="B66" s="26">
        <v>142411.3</v>
      </c>
      <c r="C66" s="9">
        <v>150996.1</v>
      </c>
      <c r="D66" s="9">
        <v>22842.08</v>
      </c>
      <c r="E66" s="9">
        <f t="shared" si="0"/>
        <v>15.127596010757893</v>
      </c>
    </row>
    <row r="67" spans="1:5" ht="12.75">
      <c r="A67" s="10" t="s">
        <v>59</v>
      </c>
      <c r="B67" s="26">
        <v>350847</v>
      </c>
      <c r="C67" s="9">
        <v>359313.67</v>
      </c>
      <c r="D67" s="9">
        <v>49793.9</v>
      </c>
      <c r="E67" s="9">
        <f t="shared" si="0"/>
        <v>13.858058893222738</v>
      </c>
    </row>
    <row r="68" spans="1:5" ht="12.75">
      <c r="A68" s="10" t="s">
        <v>86</v>
      </c>
      <c r="B68" s="26">
        <v>22145.1</v>
      </c>
      <c r="C68" s="9">
        <v>26903.04</v>
      </c>
      <c r="D68" s="9">
        <v>4109.95</v>
      </c>
      <c r="E68" s="9">
        <f t="shared" si="0"/>
        <v>15.27689807545913</v>
      </c>
    </row>
    <row r="69" spans="1:5" ht="25.5">
      <c r="A69" s="10" t="s">
        <v>60</v>
      </c>
      <c r="B69" s="9">
        <v>7788.7</v>
      </c>
      <c r="C69" s="9">
        <v>7788.7</v>
      </c>
      <c r="D69" s="9">
        <v>511.44</v>
      </c>
      <c r="E69" s="9">
        <f t="shared" si="0"/>
        <v>6.56643599060177</v>
      </c>
    </row>
    <row r="70" spans="1:5" ht="25.5">
      <c r="A70" s="10" t="s">
        <v>61</v>
      </c>
      <c r="B70" s="26">
        <v>17316.4</v>
      </c>
      <c r="C70" s="9">
        <v>17319.38</v>
      </c>
      <c r="D70" s="9">
        <v>2238.58</v>
      </c>
      <c r="E70" s="9">
        <f t="shared" si="0"/>
        <v>12.925289473410709</v>
      </c>
    </row>
    <row r="71" spans="1:5" ht="18" customHeight="1">
      <c r="A71" s="13" t="s">
        <v>62</v>
      </c>
      <c r="B71" s="14">
        <f>B72+B73</f>
        <v>102979.4</v>
      </c>
      <c r="C71" s="14">
        <f>C72+C73</f>
        <v>124690</v>
      </c>
      <c r="D71" s="14">
        <f>D72+D73</f>
        <v>27496.530000000002</v>
      </c>
      <c r="E71" s="9">
        <f t="shared" si="0"/>
        <v>22.05191274360414</v>
      </c>
    </row>
    <row r="72" spans="1:5" ht="12.75">
      <c r="A72" s="10" t="s">
        <v>63</v>
      </c>
      <c r="B72" s="9">
        <v>86024.2</v>
      </c>
      <c r="C72" s="9">
        <v>100509</v>
      </c>
      <c r="D72" s="9">
        <v>23370.31</v>
      </c>
      <c r="E72" s="9">
        <f t="shared" si="0"/>
        <v>23.25195753614104</v>
      </c>
    </row>
    <row r="73" spans="1:5" ht="25.5">
      <c r="A73" s="10" t="s">
        <v>64</v>
      </c>
      <c r="B73" s="9">
        <v>16955.2</v>
      </c>
      <c r="C73" s="9">
        <v>24181</v>
      </c>
      <c r="D73" s="9">
        <v>4126.22</v>
      </c>
      <c r="E73" s="9">
        <f t="shared" si="0"/>
        <v>17.063893139241554</v>
      </c>
    </row>
    <row r="74" spans="1:5" ht="12.75">
      <c r="A74" s="21" t="s">
        <v>65</v>
      </c>
      <c r="B74" s="14">
        <f>B75+B76+B77+B78+B79</f>
        <v>46255</v>
      </c>
      <c r="C74" s="14">
        <f>C75+C76+C77+C78+C79</f>
        <v>48464</v>
      </c>
      <c r="D74" s="14">
        <f>D75+D76+D77+D78+D79</f>
        <v>5185.009999999999</v>
      </c>
      <c r="E74" s="9">
        <f t="shared" si="0"/>
        <v>10.69868355893034</v>
      </c>
    </row>
    <row r="75" spans="1:5" ht="12.75">
      <c r="A75" s="10" t="s">
        <v>66</v>
      </c>
      <c r="B75" s="26">
        <v>660</v>
      </c>
      <c r="C75" s="9">
        <v>660</v>
      </c>
      <c r="D75" s="9">
        <v>101.45</v>
      </c>
      <c r="E75" s="9">
        <f t="shared" si="0"/>
        <v>15.371212121212121</v>
      </c>
    </row>
    <row r="76" spans="1:5" ht="25.5">
      <c r="A76" s="10" t="s">
        <v>67</v>
      </c>
      <c r="B76" s="9">
        <v>14863.7</v>
      </c>
      <c r="C76" s="9">
        <v>15019.5</v>
      </c>
      <c r="D76" s="9">
        <v>2308</v>
      </c>
      <c r="E76" s="9">
        <f aca="true" t="shared" si="1" ref="E76:E85">D76/C76*100</f>
        <v>15.366689969706048</v>
      </c>
    </row>
    <row r="77" spans="1:5" ht="25.5">
      <c r="A77" s="10" t="s">
        <v>68</v>
      </c>
      <c r="B77" s="9">
        <v>17994.3</v>
      </c>
      <c r="C77" s="9">
        <v>17919.3</v>
      </c>
      <c r="D77" s="9">
        <v>1352.24</v>
      </c>
      <c r="E77" s="9">
        <f t="shared" si="1"/>
        <v>7.546276919299304</v>
      </c>
    </row>
    <row r="78" spans="1:5" ht="12.75">
      <c r="A78" s="20" t="s">
        <v>69</v>
      </c>
      <c r="B78" s="26">
        <v>3698.1</v>
      </c>
      <c r="C78" s="9">
        <v>5756.9</v>
      </c>
      <c r="D78" s="9">
        <v>53</v>
      </c>
      <c r="E78" s="9">
        <f t="shared" si="1"/>
        <v>0.9206343691917526</v>
      </c>
    </row>
    <row r="79" spans="1:5" ht="25.5">
      <c r="A79" s="10" t="s">
        <v>70</v>
      </c>
      <c r="B79" s="9">
        <v>9038.9</v>
      </c>
      <c r="C79" s="9">
        <v>9108.3</v>
      </c>
      <c r="D79" s="9">
        <v>1370.32</v>
      </c>
      <c r="E79" s="9">
        <f t="shared" si="1"/>
        <v>15.04473941350197</v>
      </c>
    </row>
    <row r="80" spans="1:5" ht="12.75">
      <c r="A80" s="21" t="s">
        <v>71</v>
      </c>
      <c r="B80" s="14">
        <f>B81+B82</f>
        <v>860</v>
      </c>
      <c r="C80" s="14">
        <f>C81+C82</f>
        <v>860</v>
      </c>
      <c r="D80" s="14">
        <f>D81+D82</f>
        <v>33.7</v>
      </c>
      <c r="E80" s="9">
        <f t="shared" si="1"/>
        <v>3.918604651162791</v>
      </c>
    </row>
    <row r="81" spans="1:5" ht="12.75">
      <c r="A81" s="10" t="s">
        <v>72</v>
      </c>
      <c r="B81" s="9"/>
      <c r="C81" s="9"/>
      <c r="D81" s="9"/>
      <c r="E81" s="9"/>
    </row>
    <row r="82" spans="1:5" ht="12.75">
      <c r="A82" s="10" t="s">
        <v>73</v>
      </c>
      <c r="B82" s="9">
        <v>860</v>
      </c>
      <c r="C82" s="9">
        <v>860</v>
      </c>
      <c r="D82" s="9">
        <v>33.7</v>
      </c>
      <c r="E82" s="9">
        <f t="shared" si="1"/>
        <v>3.918604651162791</v>
      </c>
    </row>
    <row r="83" spans="1:5" ht="38.25">
      <c r="A83" s="13" t="s">
        <v>74</v>
      </c>
      <c r="B83" s="14">
        <v>250</v>
      </c>
      <c r="C83" s="14">
        <v>250</v>
      </c>
      <c r="D83" s="14">
        <v>0</v>
      </c>
      <c r="E83" s="9">
        <f t="shared" si="1"/>
        <v>0</v>
      </c>
    </row>
    <row r="84" spans="1:5" ht="68.25" customHeight="1">
      <c r="A84" s="13" t="s">
        <v>75</v>
      </c>
      <c r="B84" s="14">
        <v>73915</v>
      </c>
      <c r="C84" s="14">
        <v>76969.3</v>
      </c>
      <c r="D84" s="14">
        <v>11359.6</v>
      </c>
      <c r="E84" s="9">
        <f t="shared" si="1"/>
        <v>14.758611550319415</v>
      </c>
    </row>
    <row r="85" spans="1:5" ht="12.75">
      <c r="A85" s="18" t="s">
        <v>76</v>
      </c>
      <c r="B85" s="19">
        <f>B42+B50+B54+B60+B65+B71+B74+B80+B83+B84+B52</f>
        <v>866233.2000000001</v>
      </c>
      <c r="C85" s="19">
        <f>C42+C50+C54+C60+C65+C71+C74+C80+C83+C84+C52</f>
        <v>914967.2200000001</v>
      </c>
      <c r="D85" s="19">
        <f>D42+D50+D54+D60+D65+D71+D74+D80+D83+D84+D52</f>
        <v>131383.17</v>
      </c>
      <c r="E85" s="19">
        <f t="shared" si="1"/>
        <v>14.359330818430852</v>
      </c>
    </row>
    <row r="86" spans="1:5" ht="12.75">
      <c r="A86" s="10" t="s">
        <v>77</v>
      </c>
      <c r="B86" s="9">
        <f>B40-B85</f>
        <v>-1359.2000000000698</v>
      </c>
      <c r="C86" s="9">
        <f>C40-C85</f>
        <v>-1359.1200000001118</v>
      </c>
      <c r="D86" s="9">
        <f>D40-D85</f>
        <v>4597.159999999974</v>
      </c>
      <c r="E86" s="9"/>
    </row>
    <row r="87" spans="1:5" ht="25.5">
      <c r="A87" s="10" t="s">
        <v>78</v>
      </c>
      <c r="B87" s="9">
        <v>1359.2</v>
      </c>
      <c r="C87" s="9">
        <v>1359.2</v>
      </c>
      <c r="D87" s="9">
        <f>D41-D86</f>
        <v>-4597.159999999974</v>
      </c>
      <c r="E87" s="9"/>
    </row>
    <row r="88" spans="1:5" ht="12.75">
      <c r="A88" s="10" t="s">
        <v>79</v>
      </c>
      <c r="B88" s="9">
        <v>20000</v>
      </c>
      <c r="C88" s="9">
        <v>20000</v>
      </c>
      <c r="D88" s="9"/>
      <c r="E88" s="9"/>
    </row>
    <row r="89" spans="1:5" ht="12.75">
      <c r="A89" s="10" t="s">
        <v>80</v>
      </c>
      <c r="B89" s="9">
        <v>-20000</v>
      </c>
      <c r="C89" s="9">
        <v>-20000</v>
      </c>
      <c r="D89" s="9"/>
      <c r="E89" s="9"/>
    </row>
    <row r="90" spans="1:5" ht="12.75">
      <c r="A90" s="10" t="s">
        <v>89</v>
      </c>
      <c r="B90" s="9">
        <f>B87</f>
        <v>1359.2</v>
      </c>
      <c r="C90" s="9">
        <f>C87</f>
        <v>1359.2</v>
      </c>
      <c r="D90" s="9">
        <f>D88-D87</f>
        <v>4597.159999999974</v>
      </c>
      <c r="E90" s="9"/>
    </row>
    <row r="91" spans="1:5" ht="25.5">
      <c r="A91" s="10" t="s">
        <v>81</v>
      </c>
      <c r="B91" s="9"/>
      <c r="C91" s="9"/>
      <c r="D91" s="9"/>
      <c r="E91" s="9"/>
    </row>
    <row r="92" ht="12.75">
      <c r="A92" t="s">
        <v>82</v>
      </c>
    </row>
    <row r="128" ht="12.75">
      <c r="A128" t="s">
        <v>82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2016-04-15T01:51:55Z</dcterms:created>
  <dcterms:modified xsi:type="dcterms:W3CDTF">2019-03-29T03:46:42Z</dcterms:modified>
  <cp:category/>
  <cp:version/>
  <cp:contentType/>
  <cp:contentStatus/>
</cp:coreProperties>
</file>