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5FA56D9D-E496-45D2-8DA7-92233236D61C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R36" i="2" l="1"/>
  <c r="R16" i="2"/>
  <c r="R15" i="2"/>
  <c r="Q36" i="2" l="1"/>
  <c r="I36" i="2" l="1"/>
  <c r="I16" i="2"/>
  <c r="H36" i="2"/>
  <c r="H32" i="2"/>
  <c r="K36" i="2" l="1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P12" i="2" l="1"/>
  <c r="P36" i="2"/>
  <c r="I28" i="2" l="1"/>
  <c r="P8" i="2" l="1"/>
  <c r="I10" i="2" l="1"/>
  <c r="I20" i="2" l="1"/>
  <c r="H10" i="2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R8" i="2" s="1"/>
  <c r="L22" i="2"/>
  <c r="H30" i="2" l="1"/>
  <c r="I26" i="2"/>
  <c r="J12" i="2"/>
  <c r="M10" i="2"/>
  <c r="J10" i="2"/>
  <c r="N10" i="2"/>
  <c r="P10" i="2"/>
  <c r="O10" i="2"/>
  <c r="Q10" i="2"/>
  <c r="N8" i="2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O34" i="2"/>
  <c r="P34" i="2"/>
  <c r="Q34" i="2"/>
  <c r="Q26" i="2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<sst xmlns="http://schemas.openxmlformats.org/spreadsheetml/2006/main" count="91" uniqueCount="66">
  <si>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</si>
  <si>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</si>
  <si>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</si>
  <si>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</si>
  <si>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</si>
  <si>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</si>
  <si>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</si>
  <si>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</si>
  <si>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</si>
  <si>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</si>
  <si>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</si>
  <si>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</si>
  <si>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</si>
  <si>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</si>
  <si>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</si>
  <si>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</si>
  <si>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</si>
  <si>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</si>
  <si>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</si>
  <si>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</si>
  <si>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</si>
  <si>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</si>
  <si>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</si>
  <si>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</si>
  <si>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</si>
  <si>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</si>
  <si>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</si>
  <si>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</si>
  <si>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</si>
  <si>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</si>
  <si>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</si>
  <si>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</si>
  <si>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</si>
  <si>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</si>
  <si>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</si>
  <si>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</si>
  <si>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</si>
  <si>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</si>
  <si>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</si>
  <si>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</si>
  <si>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</si>
  <si>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</si>
  <si>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</si>
  <si>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</si>
  <si>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</si>
  <si>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</si>
  <si>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</si>
  <si>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</si>
  <si>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</si>
  <si>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</si>
  <si>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</si>
  <si>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</si>
  <si>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</si>
  <si>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</si>
  <si>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</si>
  <si>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</si>
  <si>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</si>
  <si>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</si>
  <si>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</si>
  <si>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</si>
  <si>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</si>
  <si>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</si>
  <si>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</si>
  <si>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01-01-2022
01-05-2022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</si>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</sst>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I22" activePane="bottomRight" state="frozen"/>
      <selection activeCell="C1" sqref="C1"/>
      <selection pane="topRight" activeCell="G1" sqref="G1"/>
      <selection pane="bottomLeft" activeCell="C7" sqref="C7"/>
      <selection pane="bottomRight" activeCell="S33" sqref="S33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</row>
    <row r="2" spans="1:19" ht="16.9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</row>
    <row r="3" spans="1:19" ht="14.55" customHeigh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"/>
    </row>
    <row r="4" spans="1:19" ht="12.75" customHeight="1" thickBot="1" x14ac:dyDescent="0.35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2"/>
    </row>
    <row r="5" spans="1:19" ht="52.8" customHeight="1" thickBot="1" x14ac:dyDescent="0.35">
      <c r="A5" s="38" t="s">
        <v>3</v>
      </c>
      <c r="B5" s="40" t="s">
        <v>3</v>
      </c>
      <c r="C5" s="36" t="s">
        <v>4</v>
      </c>
      <c r="D5" s="36" t="s">
        <v>3</v>
      </c>
      <c r="E5" s="36" t="s">
        <v>3</v>
      </c>
      <c r="F5" s="36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9"/>
      <c r="B6" s="41"/>
      <c r="C6" s="37"/>
      <c r="D6" s="37"/>
      <c r="E6" s="37"/>
      <c r="F6" s="37"/>
      <c r="G6" s="13" t="s">
        <v>63</v>
      </c>
      <c r="H6" s="13" t="s">
        <v>63</v>
      </c>
      <c r="I6" s="13" t="s">
        <v>63</v>
      </c>
      <c r="J6" s="13" t="s">
        <v>63</v>
      </c>
      <c r="K6" s="13" t="s">
        <v>63</v>
      </c>
      <c r="L6" s="13" t="s">
        <v>63</v>
      </c>
      <c r="M6" s="13" t="s">
        <v>63</v>
      </c>
      <c r="N6" s="13" t="s">
        <v>63</v>
      </c>
      <c r="O6" s="13" t="s">
        <v>63</v>
      </c>
      <c r="P6" s="13" t="s">
        <v>63</v>
      </c>
      <c r="Q6" s="13" t="s">
        <v>63</v>
      </c>
      <c r="R6" s="13" t="s">
        <v>63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>
        <v>1110</v>
      </c>
      <c r="P7" s="16"/>
      <c r="Q7" s="16"/>
      <c r="R7" s="16">
        <f>H7+I7+J7+L7+M7+N7+O7+P7++K7+Q7</f>
        <v>90768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1110</v>
      </c>
      <c r="P8" s="16">
        <f>P7</f>
        <v>0</v>
      </c>
      <c r="Q8" s="16">
        <f>Q7</f>
        <v>0</v>
      </c>
      <c r="R8" s="16">
        <f t="shared" ref="R8:R36" si="0">H8+I8+J8+L8+M8+N8+O8+P8++K8+Q8</f>
        <v>90768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/>
      <c r="I9" s="16"/>
      <c r="J9" s="16">
        <v>1092572.3999999999</v>
      </c>
      <c r="K9" s="16">
        <v>14499</v>
      </c>
      <c r="L9" s="16">
        <v>678406.29</v>
      </c>
      <c r="M9" s="16">
        <v>2392</v>
      </c>
      <c r="N9" s="16"/>
      <c r="O9" s="16">
        <v>2601333</v>
      </c>
      <c r="P9" s="16"/>
      <c r="Q9" s="16"/>
      <c r="R9" s="16">
        <f t="shared" si="0"/>
        <v>4389202.6899999995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0</v>
      </c>
      <c r="I10" s="16">
        <f>I9</f>
        <v>0</v>
      </c>
      <c r="J10" s="16">
        <f t="shared" ref="J10:Q10" si="2">J9</f>
        <v>1092572.3999999999</v>
      </c>
      <c r="K10" s="16">
        <f>K9</f>
        <v>14499</v>
      </c>
      <c r="L10" s="16">
        <f>L9</f>
        <v>678406.29</v>
      </c>
      <c r="M10" s="16">
        <f t="shared" si="2"/>
        <v>2392</v>
      </c>
      <c r="N10" s="16">
        <f t="shared" si="2"/>
        <v>0</v>
      </c>
      <c r="O10" s="16">
        <f t="shared" si="2"/>
        <v>2601333</v>
      </c>
      <c r="P10" s="16">
        <f t="shared" si="2"/>
        <v>0</v>
      </c>
      <c r="Q10" s="16">
        <f t="shared" si="2"/>
        <v>0</v>
      </c>
      <c r="R10" s="16">
        <f t="shared" si="0"/>
        <v>4389202.6899999995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52055.199999999997</v>
      </c>
      <c r="I13" s="16">
        <v>30858</v>
      </c>
      <c r="J13" s="16">
        <v>95569.600000000006</v>
      </c>
      <c r="K13" s="16">
        <v>192481.64</v>
      </c>
      <c r="L13" s="16">
        <v>45422.96</v>
      </c>
      <c r="M13" s="16">
        <v>11246.81</v>
      </c>
      <c r="N13" s="16">
        <v>80511.600000000006</v>
      </c>
      <c r="O13" s="16">
        <v>78881.91</v>
      </c>
      <c r="P13" s="16">
        <v>152809.46</v>
      </c>
      <c r="Q13" s="16">
        <v>56500.05</v>
      </c>
      <c r="R13" s="16">
        <f t="shared" si="0"/>
        <v>796337.23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52055.199999999997</v>
      </c>
      <c r="I14" s="16">
        <f t="shared" ref="I14:Q14" si="3">I13</f>
        <v>30858</v>
      </c>
      <c r="J14" s="16">
        <f t="shared" si="3"/>
        <v>95569.600000000006</v>
      </c>
      <c r="K14" s="16">
        <f t="shared" si="3"/>
        <v>192481.64</v>
      </c>
      <c r="L14" s="16">
        <f t="shared" si="3"/>
        <v>45422.96</v>
      </c>
      <c r="M14" s="16">
        <f t="shared" si="3"/>
        <v>11246.81</v>
      </c>
      <c r="N14" s="16">
        <f t="shared" si="3"/>
        <v>80511.600000000006</v>
      </c>
      <c r="O14" s="16">
        <f t="shared" si="3"/>
        <v>78881.91</v>
      </c>
      <c r="P14" s="16">
        <f t="shared" si="3"/>
        <v>152809.46</v>
      </c>
      <c r="Q14" s="16">
        <f t="shared" si="3"/>
        <v>56500.05</v>
      </c>
      <c r="R14" s="16">
        <f t="shared" si="0"/>
        <v>796337.23</v>
      </c>
      <c r="S14" s="8"/>
    </row>
    <row r="15" spans="1:19" ht="109.2" customHeight="1" outlineLevel="1" x14ac:dyDescent="0.3">
      <c r="A15" s="3"/>
      <c r="B15" s="5"/>
      <c r="C15" s="14" t="s">
        <v>64</v>
      </c>
      <c r="D15" s="14"/>
      <c r="E15" s="14"/>
      <c r="F15" s="15" t="s">
        <v>65</v>
      </c>
      <c r="G15" s="16"/>
      <c r="H15" s="16"/>
      <c r="I15" s="16">
        <v>234000</v>
      </c>
      <c r="J15" s="16"/>
      <c r="K15" s="16"/>
      <c r="L15" s="16"/>
      <c r="M15" s="16"/>
      <c r="N15" s="16"/>
      <c r="O15" s="16"/>
      <c r="P15" s="16"/>
      <c r="Q15" s="16"/>
      <c r="R15" s="16">
        <f t="shared" si="0"/>
        <v>234000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234000</v>
      </c>
      <c r="J16" s="16"/>
      <c r="K16" s="16"/>
      <c r="L16" s="16"/>
      <c r="M16" s="16"/>
      <c r="N16" s="16"/>
      <c r="O16" s="16"/>
      <c r="P16" s="16"/>
      <c r="Q16" s="16"/>
      <c r="R16" s="16">
        <f>R15</f>
        <v>234000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>
        <v>53462</v>
      </c>
      <c r="K17" s="16">
        <v>9560.66</v>
      </c>
      <c r="L17" s="16"/>
      <c r="M17" s="16">
        <v>0</v>
      </c>
      <c r="N17" s="16">
        <v>2150</v>
      </c>
      <c r="O17" s="16">
        <v>42742</v>
      </c>
      <c r="P17" s="16">
        <v>3000</v>
      </c>
      <c r="Q17" s="16">
        <v>2701</v>
      </c>
      <c r="R17" s="16">
        <f t="shared" si="0"/>
        <v>113615.66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53462</v>
      </c>
      <c r="K18" s="16">
        <f>K17</f>
        <v>9560.66</v>
      </c>
      <c r="L18" s="16">
        <f>L17</f>
        <v>0</v>
      </c>
      <c r="M18" s="16"/>
      <c r="N18" s="16">
        <f>N17</f>
        <v>2150</v>
      </c>
      <c r="O18" s="16">
        <f>O17</f>
        <v>42742</v>
      </c>
      <c r="P18" s="16">
        <f>P17</f>
        <v>3000</v>
      </c>
      <c r="Q18" s="16">
        <f>Q17</f>
        <v>2701</v>
      </c>
      <c r="R18" s="16">
        <f t="shared" si="0"/>
        <v>113615.66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595322</v>
      </c>
      <c r="K19" s="16">
        <v>187258.07</v>
      </c>
      <c r="L19" s="16"/>
      <c r="M19" s="16"/>
      <c r="N19" s="16"/>
      <c r="O19" s="16"/>
      <c r="P19" s="16">
        <v>121197</v>
      </c>
      <c r="Q19" s="16"/>
      <c r="R19" s="16">
        <f t="shared" si="0"/>
        <v>903777.07000000007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595322</v>
      </c>
      <c r="K20" s="16">
        <f t="shared" si="4"/>
        <v>187258.07</v>
      </c>
      <c r="L20" s="16">
        <f t="shared" si="4"/>
        <v>0</v>
      </c>
      <c r="M20" s="16">
        <f t="shared" si="4"/>
        <v>0</v>
      </c>
      <c r="N20" s="16"/>
      <c r="O20" s="16">
        <v>0</v>
      </c>
      <c r="P20" s="16">
        <f>P19</f>
        <v>121197</v>
      </c>
      <c r="Q20" s="16">
        <v>0</v>
      </c>
      <c r="R20" s="16">
        <f t="shared" si="0"/>
        <v>903777.07000000007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8415.6299999999992</v>
      </c>
      <c r="J21" s="16">
        <v>263</v>
      </c>
      <c r="K21" s="16"/>
      <c r="L21" s="16">
        <v>14094.12</v>
      </c>
      <c r="M21" s="16"/>
      <c r="N21" s="16"/>
      <c r="O21" s="16">
        <v>1449</v>
      </c>
      <c r="P21" s="16">
        <v>2913</v>
      </c>
      <c r="Q21" s="16">
        <v>14577</v>
      </c>
      <c r="R21" s="16">
        <f t="shared" si="0"/>
        <v>43653.75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8415.6299999999992</v>
      </c>
      <c r="J22" s="16">
        <f t="shared" si="5"/>
        <v>263</v>
      </c>
      <c r="K22" s="16">
        <f t="shared" si="5"/>
        <v>0</v>
      </c>
      <c r="L22" s="16">
        <f t="shared" si="5"/>
        <v>14094.12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2913</v>
      </c>
      <c r="Q22" s="16">
        <f t="shared" si="5"/>
        <v>14577</v>
      </c>
      <c r="R22" s="16">
        <f t="shared" si="0"/>
        <v>43653.75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>
        <v>31037</v>
      </c>
      <c r="J25" s="16">
        <v>738.83</v>
      </c>
      <c r="K25" s="16">
        <v>6839</v>
      </c>
      <c r="L25" s="16">
        <v>32064</v>
      </c>
      <c r="M25" s="16"/>
      <c r="N25" s="16"/>
      <c r="O25" s="16">
        <v>38081</v>
      </c>
      <c r="P25" s="16">
        <v>29935</v>
      </c>
      <c r="Q25" s="16">
        <v>3649</v>
      </c>
      <c r="R25" s="16">
        <f t="shared" si="0"/>
        <v>142343.83000000002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31037</v>
      </c>
      <c r="J26" s="16">
        <f t="shared" si="6"/>
        <v>738.83</v>
      </c>
      <c r="K26" s="16">
        <f t="shared" si="6"/>
        <v>6839</v>
      </c>
      <c r="L26" s="16">
        <f t="shared" si="6"/>
        <v>32064</v>
      </c>
      <c r="M26" s="16">
        <f t="shared" si="6"/>
        <v>0</v>
      </c>
      <c r="N26" s="16">
        <f t="shared" si="6"/>
        <v>0</v>
      </c>
      <c r="O26" s="16">
        <f t="shared" si="6"/>
        <v>38081</v>
      </c>
      <c r="P26" s="16">
        <f>P25</f>
        <v>29935</v>
      </c>
      <c r="Q26" s="16">
        <f>Q25</f>
        <v>3649</v>
      </c>
      <c r="R26" s="16">
        <f t="shared" si="0"/>
        <v>142343.83000000002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50598</v>
      </c>
      <c r="I27" s="16">
        <v>114656.44</v>
      </c>
      <c r="J27" s="16">
        <v>172686.09</v>
      </c>
      <c r="K27" s="16">
        <v>193312.95</v>
      </c>
      <c r="L27" s="16">
        <v>162202.75</v>
      </c>
      <c r="M27" s="16">
        <v>59493.25</v>
      </c>
      <c r="N27" s="16">
        <v>72494.34</v>
      </c>
      <c r="O27" s="16">
        <v>219137.35</v>
      </c>
      <c r="P27" s="16">
        <v>101401.94</v>
      </c>
      <c r="Q27" s="16">
        <v>251618.18</v>
      </c>
      <c r="R27" s="16">
        <f t="shared" si="0"/>
        <v>1397601.2899999998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50598</v>
      </c>
      <c r="I28" s="16">
        <f>I27</f>
        <v>114656.44</v>
      </c>
      <c r="J28" s="16">
        <f>J27</f>
        <v>172686.09</v>
      </c>
      <c r="K28" s="16">
        <f t="shared" ref="K28" si="7">K27</f>
        <v>193312.95</v>
      </c>
      <c r="L28" s="16">
        <f t="shared" ref="L28:P28" si="8">L27</f>
        <v>162202.75</v>
      </c>
      <c r="M28" s="16">
        <f t="shared" si="8"/>
        <v>59493.25</v>
      </c>
      <c r="N28" s="16">
        <f t="shared" si="8"/>
        <v>72494.34</v>
      </c>
      <c r="O28" s="16">
        <f t="shared" si="8"/>
        <v>219137.35</v>
      </c>
      <c r="P28" s="16">
        <f t="shared" si="8"/>
        <v>101401.94</v>
      </c>
      <c r="Q28" s="16">
        <f>Q27</f>
        <v>251618.18</v>
      </c>
      <c r="R28" s="16">
        <f t="shared" si="0"/>
        <v>1397601.2899999998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69316.92</v>
      </c>
      <c r="I29" s="16">
        <v>186201.61</v>
      </c>
      <c r="J29" s="16">
        <v>444822.13</v>
      </c>
      <c r="K29" s="16">
        <v>310734.32</v>
      </c>
      <c r="L29" s="16">
        <v>291555.59999999998</v>
      </c>
      <c r="M29" s="16">
        <v>66259.42</v>
      </c>
      <c r="N29" s="16">
        <v>154215.47</v>
      </c>
      <c r="O29" s="16">
        <v>1421281.82</v>
      </c>
      <c r="P29" s="16">
        <v>114010.11</v>
      </c>
      <c r="Q29" s="16">
        <v>415108.23</v>
      </c>
      <c r="R29" s="16">
        <f t="shared" si="0"/>
        <v>3473505.6299999994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69316.92</v>
      </c>
      <c r="I30" s="16">
        <f t="shared" ref="I30:Q30" si="9">I29</f>
        <v>186201.61</v>
      </c>
      <c r="J30" s="16">
        <f t="shared" si="9"/>
        <v>444822.13</v>
      </c>
      <c r="K30" s="16">
        <f t="shared" si="9"/>
        <v>310734.32</v>
      </c>
      <c r="L30" s="16">
        <f t="shared" si="9"/>
        <v>291555.59999999998</v>
      </c>
      <c r="M30" s="16">
        <f t="shared" si="9"/>
        <v>66259.42</v>
      </c>
      <c r="N30" s="16">
        <f t="shared" si="9"/>
        <v>154215.47</v>
      </c>
      <c r="O30" s="16">
        <f t="shared" si="9"/>
        <v>1421281.82</v>
      </c>
      <c r="P30" s="16">
        <f t="shared" si="9"/>
        <v>114010.11</v>
      </c>
      <c r="Q30" s="16">
        <f t="shared" si="9"/>
        <v>415108.23</v>
      </c>
      <c r="R30" s="16">
        <f t="shared" si="0"/>
        <v>3473505.6299999994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>
        <v>95273.19</v>
      </c>
      <c r="I31" s="16">
        <v>0</v>
      </c>
      <c r="J31" s="16">
        <v>0</v>
      </c>
      <c r="K31" s="16">
        <v>0</v>
      </c>
      <c r="L31" s="16">
        <v>434124</v>
      </c>
      <c r="M31" s="16">
        <v>0</v>
      </c>
      <c r="N31" s="16"/>
      <c r="O31" s="16">
        <v>261590</v>
      </c>
      <c r="P31" s="16">
        <v>63942.879999999997</v>
      </c>
      <c r="Q31" s="16">
        <v>0</v>
      </c>
      <c r="R31" s="16">
        <f t="shared" si="0"/>
        <v>854930.07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95273.19</v>
      </c>
      <c r="I32" s="16">
        <v>0</v>
      </c>
      <c r="J32" s="16">
        <v>0</v>
      </c>
      <c r="K32" s="16">
        <v>0</v>
      </c>
      <c r="L32" s="16">
        <f>L31</f>
        <v>434124</v>
      </c>
      <c r="M32" s="16">
        <v>0</v>
      </c>
      <c r="N32" s="16">
        <f>N31</f>
        <v>0</v>
      </c>
      <c r="O32" s="16">
        <f>O31</f>
        <v>261590</v>
      </c>
      <c r="P32" s="16">
        <f>P31</f>
        <v>63942.879999999997</v>
      </c>
      <c r="Q32" s="16">
        <v>0</v>
      </c>
      <c r="R32" s="16">
        <f t="shared" si="0"/>
        <v>854930.07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105729.17</v>
      </c>
      <c r="I33" s="16">
        <v>207301.7</v>
      </c>
      <c r="J33" s="16">
        <v>196887.52</v>
      </c>
      <c r="K33" s="16">
        <v>354844.15</v>
      </c>
      <c r="L33" s="16">
        <v>384033.55</v>
      </c>
      <c r="M33" s="16">
        <v>344822.02</v>
      </c>
      <c r="N33" s="16">
        <v>163168.91</v>
      </c>
      <c r="O33" s="16">
        <v>180918.99</v>
      </c>
      <c r="P33" s="16">
        <v>324107.45</v>
      </c>
      <c r="Q33" s="16">
        <v>283189.62</v>
      </c>
      <c r="R33" s="16">
        <f t="shared" si="0"/>
        <v>2545003.08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105729.17</v>
      </c>
      <c r="I34" s="16">
        <f t="shared" ref="I34:Q34" si="10">I33</f>
        <v>207301.7</v>
      </c>
      <c r="J34" s="16">
        <f t="shared" si="10"/>
        <v>196887.52</v>
      </c>
      <c r="K34" s="16">
        <f t="shared" si="10"/>
        <v>354844.15</v>
      </c>
      <c r="L34" s="16">
        <f t="shared" si="10"/>
        <v>384033.55</v>
      </c>
      <c r="M34" s="16">
        <f t="shared" si="10"/>
        <v>344822.02</v>
      </c>
      <c r="N34" s="16">
        <f t="shared" si="10"/>
        <v>163168.91</v>
      </c>
      <c r="O34" s="16">
        <f t="shared" si="10"/>
        <v>180918.99</v>
      </c>
      <c r="P34" s="16">
        <f t="shared" si="10"/>
        <v>324107.45</v>
      </c>
      <c r="Q34" s="16">
        <f t="shared" si="10"/>
        <v>283189.62</v>
      </c>
      <c r="R34" s="16">
        <f t="shared" si="0"/>
        <v>2545003.08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374914.48</v>
      </c>
      <c r="I36" s="19">
        <f>I13+I21+I27+I29+I33+I10+I25+I17+I19+I15</f>
        <v>812470.38</v>
      </c>
      <c r="J36" s="19">
        <f>J13+J21+J27+J29+J33+J18+J11+J9+J7+J25+J19</f>
        <v>2776305.5700000003</v>
      </c>
      <c r="K36" s="19">
        <f>K13+K21+K27+K29+K33+K17+K10+K25+K19+K11</f>
        <v>1269529.79</v>
      </c>
      <c r="L36" s="19">
        <f>L13+L21+L27+L29+L33+L31+L19+L11+L9+L26+L17</f>
        <v>2041903.27</v>
      </c>
      <c r="M36" s="19">
        <f>M13+M21+M27+M29+M33+M9+M11+M23+M26+M19</f>
        <v>486013.5</v>
      </c>
      <c r="N36" s="19">
        <f>N13+N21+N27+N29+N33+N9+N7+N25+N31+N19+N17+N11</f>
        <v>472540.32000000007</v>
      </c>
      <c r="O36" s="19">
        <f>O13+O21+O27+O29+O33+O31+O17+O9+O7+O25</f>
        <v>4846525.07</v>
      </c>
      <c r="P36" s="19">
        <f>P13+P21+P27+P29+P33+P31+P9+P7+P19+P17+P25+P11</f>
        <v>913316.84</v>
      </c>
      <c r="Q36" s="19">
        <f>Q13+Q21+Q27+Q29+Q33+Q17+Q9+Q26+Q19+Q7</f>
        <v>1027343.08</v>
      </c>
      <c r="R36" s="26">
        <f>H36+I36+J36+L36+M36+N36+O36+P36++K36+Q36</f>
        <v>15020862.299999999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38:R38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2022-04-19T05:27:02Z</cp:lastPrinted>
  <dcterms:created xsi:type="dcterms:W3CDTF">2021-01-29T07:32:03Z</dcterms:created>
  <dcterms:modified xsi:type="dcterms:W3CDTF">2022-05-20T01:32:46Z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